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192.168.0.71\planiterri\JOHANA\RENDICION DE CUENTAS 2025 - copia\"/>
    </mc:Choice>
  </mc:AlternateContent>
  <xr:revisionPtr revIDLastSave="0" documentId="13_ncr:1_{E88308BE-7CAC-45D7-842F-113B1D68E649}" xr6:coauthVersionLast="47" xr6:coauthVersionMax="47" xr10:uidLastSave="{00000000-0000-0000-0000-000000000000}"/>
  <bookViews>
    <workbookView xWindow="11265" yWindow="555" windowWidth="16365" windowHeight="15270" xr2:uid="{00000000-000D-0000-FFFF-FFFF00000000}"/>
  </bookViews>
  <sheets>
    <sheet name="Hoja3" sheetId="4" r:id="rId1"/>
    <sheet name="Hoja4" sheetId="5" r:id="rId2"/>
    <sheet name="Hoja2" sheetId="7" r:id="rId3"/>
    <sheet name="Hoja5" sheetId="8" r:id="rId4"/>
    <sheet name="Hoja1" sheetId="9" r:id="rId5"/>
  </sheets>
  <externalReferences>
    <externalReference r:id="rId6"/>
  </externalReferences>
  <calcPr calcId="191029"/>
</workbook>
</file>

<file path=xl/calcChain.xml><?xml version="1.0" encoding="utf-8"?>
<calcChain xmlns="http://schemas.openxmlformats.org/spreadsheetml/2006/main">
  <c r="J382" i="4" l="1"/>
  <c r="J280" i="9" l="1"/>
  <c r="F280" i="9"/>
  <c r="F286" i="9" s="1"/>
  <c r="E280" i="9"/>
  <c r="E286" i="9" s="1"/>
  <c r="B272" i="9"/>
  <c r="G280" i="9" l="1"/>
  <c r="G286" i="9"/>
  <c r="D110" i="4" s="1"/>
  <c r="D837" i="4" l="1"/>
  <c r="E837" i="4"/>
  <c r="F837" i="4"/>
  <c r="C837" i="4"/>
  <c r="I429" i="4"/>
  <c r="I430" i="4"/>
  <c r="I431" i="4"/>
  <c r="I432" i="4"/>
  <c r="I433" i="4"/>
  <c r="I434" i="4"/>
  <c r="I435" i="4"/>
  <c r="I436" i="4"/>
  <c r="I437" i="4"/>
  <c r="I416" i="4"/>
  <c r="I417" i="4"/>
  <c r="I418" i="4"/>
  <c r="I419" i="4"/>
  <c r="I420" i="4"/>
  <c r="I421" i="4"/>
  <c r="I422" i="4"/>
  <c r="I423" i="4"/>
  <c r="I424" i="4"/>
  <c r="I425" i="4"/>
  <c r="I426" i="4"/>
  <c r="I427" i="4"/>
  <c r="I428" i="4"/>
  <c r="I415" i="4"/>
  <c r="F192" i="9"/>
  <c r="E192" i="9"/>
  <c r="F271" i="9"/>
  <c r="E271" i="9"/>
  <c r="F201" i="9"/>
  <c r="E201" i="9"/>
  <c r="F42" i="9"/>
  <c r="E42" i="9"/>
  <c r="F28" i="9"/>
  <c r="E28" i="9"/>
  <c r="F30" i="9"/>
  <c r="G30" i="9" s="1"/>
  <c r="E30" i="9"/>
  <c r="B114" i="4"/>
  <c r="B115" i="4"/>
  <c r="B110" i="4"/>
  <c r="B111" i="4"/>
  <c r="B112" i="4"/>
  <c r="B113" i="4"/>
  <c r="B109" i="4"/>
  <c r="G42" i="9" l="1"/>
  <c r="G28" i="9"/>
  <c r="D109" i="4" s="1"/>
  <c r="G271" i="9"/>
  <c r="D114" i="4" s="1"/>
  <c r="E410" i="4" s="1"/>
  <c r="G201" i="9"/>
  <c r="B202" i="9"/>
  <c r="B193" i="9"/>
  <c r="C1" i="9"/>
  <c r="H711" i="4" l="1"/>
  <c r="F554" i="4" l="1"/>
  <c r="F548" i="4"/>
  <c r="F546" i="4"/>
  <c r="G441" i="4"/>
  <c r="D403" i="4"/>
  <c r="E500" i="4"/>
  <c r="D500" i="4"/>
  <c r="D111" i="4"/>
  <c r="E407" i="4" s="1"/>
  <c r="G192" i="9"/>
  <c r="D112" i="4" s="1"/>
  <c r="E409" i="4" s="1"/>
  <c r="D11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Guamote</author>
  </authors>
  <commentList>
    <comment ref="E445" authorId="0" shapeId="0" xr:uid="{67EDF6B2-71DE-4CD8-B2BF-A3B2A01A2BA3}">
      <text>
        <r>
          <rPr>
            <b/>
            <sz val="9"/>
            <color indexed="81"/>
            <rFont val="Tahoma"/>
            <charset val="1"/>
          </rPr>
          <t>Guamote:</t>
        </r>
        <r>
          <rPr>
            <sz val="9"/>
            <color indexed="81"/>
            <rFont val="Tahoma"/>
            <charset val="1"/>
          </rPr>
          <t xml:space="preserve">
ANALIZAR CON CEDULA
</t>
        </r>
      </text>
    </comment>
    <comment ref="A714" authorId="0" shapeId="0" xr:uid="{91937B3B-C719-4BEA-ACBF-AAC0FD7D5DD0}">
      <text>
        <r>
          <rPr>
            <b/>
            <sz val="9"/>
            <color indexed="81"/>
            <rFont val="Tahoma"/>
            <family val="2"/>
          </rPr>
          <t>Guamote:</t>
        </r>
        <r>
          <rPr>
            <sz val="9"/>
            <color indexed="81"/>
            <rFont val="Tahoma"/>
            <family val="2"/>
          </rPr>
          <t xml:space="preserve">
PEDIR PDF DE ACTAS PARA SUBIR
</t>
        </r>
      </text>
    </comment>
    <comment ref="A725" authorId="0" shapeId="0" xr:uid="{8DFD7C76-97F3-493B-9321-4E23F09BED7B}">
      <text>
        <r>
          <rPr>
            <b/>
            <sz val="9"/>
            <color indexed="81"/>
            <rFont val="Tahoma"/>
            <family val="2"/>
          </rPr>
          <t>Guamote:</t>
        </r>
        <r>
          <rPr>
            <sz val="9"/>
            <color indexed="81"/>
            <rFont val="Tahoma"/>
            <family val="2"/>
          </rPr>
          <t xml:space="preserve">
PEDIR PDF DE ACTAS PARA SUBIR
</t>
        </r>
      </text>
    </comment>
    <comment ref="A751" authorId="0" shapeId="0" xr:uid="{E3034240-E6E2-4409-89B4-D8429FF8C3D8}">
      <text>
        <r>
          <rPr>
            <b/>
            <sz val="9"/>
            <color indexed="81"/>
            <rFont val="Tahoma"/>
            <family val="2"/>
          </rPr>
          <t>Guamote:</t>
        </r>
        <r>
          <rPr>
            <sz val="9"/>
            <color indexed="81"/>
            <rFont val="Tahoma"/>
            <family val="2"/>
          </rPr>
          <t xml:space="preserve">
PEDIR PDF DE ACTAS PARA SUBIR
</t>
        </r>
      </text>
    </comment>
    <comment ref="A848" authorId="0" shapeId="0" xr:uid="{67433300-7ADD-4137-A995-10A74C53F1A6}">
      <text>
        <r>
          <rPr>
            <b/>
            <sz val="9"/>
            <color indexed="81"/>
            <rFont val="Tahoma"/>
            <family val="2"/>
          </rPr>
          <t>Guamote:</t>
        </r>
        <r>
          <rPr>
            <sz val="9"/>
            <color indexed="81"/>
            <rFont val="Tahoma"/>
            <family val="2"/>
          </rPr>
          <t xml:space="preserve">
PEDIR INFORMES PARA LINKS
</t>
        </r>
      </text>
    </comment>
  </commentList>
</comments>
</file>

<file path=xl/sharedStrings.xml><?xml version="1.0" encoding="utf-8"?>
<sst xmlns="http://schemas.openxmlformats.org/spreadsheetml/2006/main" count="2599" uniqueCount="1429">
  <si>
    <t>FORMULARIO DE RENDICIÓN DE CUENTAS</t>
  </si>
  <si>
    <t>DATOS GENERALES</t>
  </si>
  <si>
    <t>RUC:</t>
  </si>
  <si>
    <t>INSTITUCIÓN:</t>
  </si>
  <si>
    <t xml:space="preserve"> FUNCIÓN A LA QUE PERTENECE</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</si>
  <si>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</si>
  <si>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</si>
  <si>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</si>
  <si>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</si>
  <si>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</si>
  <si>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</si>
  <si>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</si>
  <si>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</si>
  <si>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</si>
  <si>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</si>
  <si>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</si>
  <si>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</si>
  <si>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</si>
  <si>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</si>
  <si>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</si>
  <si>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</si>
  <si>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</si>
  <si>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</si>
  <si>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</si>
  <si>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</si>
  <si>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</si>
  <si>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FUNCIÓN OBJETIVO</t>
  </si>
  <si>
    <t>COBERTURA GEOGRÁFICA INSTITUCIONAL</t>
  </si>
  <si>
    <t>COBERTURA</t>
  </si>
  <si>
    <t>NÚMERO DE UNIDADES</t>
  </si>
  <si>
    <t>COBERTURA TERRITORIAL</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</si>
  <si>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</si>
  <si>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</si>
  <si>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</si>
  <si>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</si>
  <si>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</si>
  <si>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</si>
  <si>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</si>
  <si>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</si>
  <si>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</si>
  <si>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</si>
  <si>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</si>
  <si>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</si>
  <si>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</si>
  <si>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</si>
  <si>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</si>
  <si>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</si>
  <si>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</si>
  <si>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</si>
  <si>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</si>
  <si>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</si>
  <si>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</si>
  <si>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</si>
  <si>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</si>
  <si>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</si>
  <si>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</si>
  <si>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</si>
  <si>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DESCRIBA LOS PROGRAMAS / PROYECTOS RELACIONADOS CON EL OBJETIVO DEL PLAN DE TRABAJO</t>
  </si>
  <si>
    <t>PORCENTAJE DE AVANCE</t>
  </si>
  <si>
    <t>DESCRIBA LOS RESULTADOS ALCANZADOS</t>
  </si>
  <si>
    <t>PRESUPUESTO INSTITUCIONAL</t>
  </si>
  <si>
    <t>EJECUCIÓN PRESUPUESTARIA: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</si>
  <si>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</si>
  <si>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</si>
  <si>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</si>
  <si>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</si>
  <si>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</si>
  <si>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</si>
  <si>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</si>
  <si>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</si>
  <si>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</si>
  <si>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</si>
  <si>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</si>
  <si>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</si>
  <si>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</si>
  <si>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</si>
  <si>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FASES DEL PRESUPUESTO PARTICIPATIVO</t>
  </si>
  <si>
    <t>CON QUÉ ACTOR SE REAIZÓ</t>
  </si>
  <si>
    <t>PARA LA ELABORACIÓN DE LOS PROGRAMAS, SUBPROGRAMAS Y PROYECTOS SE INCORPORÓ LA PRIORIZACIÓN DE LA INVERSIÓN QUE REALIZÓ LA POBLACIÓN DEL TERRITORIO</t>
  </si>
  <si>
    <t>LINK AL MEDIO DE VERIFICACIÓN</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</si>
  <si>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</si>
  <si>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</si>
  <si>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</si>
  <si>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</si>
  <si>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</si>
  <si>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</si>
  <si>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</si>
  <si>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</si>
  <si>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</si>
  <si>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</si>
  <si>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</si>
  <si>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</si>
  <si>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</si>
  <si>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</si>
  <si>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</si>
  <si>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</si>
  <si>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</si>
  <si>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</si>
  <si>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</si>
  <si>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</si>
  <si>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</si>
  <si>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</si>
  <si>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</si>
  <si>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</si>
  <si>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</si>
  <si>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MOVILIDAD HUMANA</t>
  </si>
  <si>
    <t>SISTEMA DE PARTICIPACIÓN CIUDADANA Art. 304 </t>
  </si>
  <si>
    <t>LINK AL MEDIO DE COMUNICACIÓN</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</si>
  <si>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</si>
  <si>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</si>
  <si>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</si>
  <si>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</si>
  <si>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</si>
  <si>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</si>
  <si>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</si>
  <si>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</si>
  <si>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LINK AL MEDIO DE VERIFICACIÓN PUBLICADO EN LA PAG. WEB DE LA INSTITUCIÓN</t>
  </si>
  <si>
    <t>INSTANCIA DE PARTICIPACIÓN</t>
  </si>
  <si>
    <t>AUDIENCIA PÚBLICA</t>
  </si>
  <si>
    <t>CABILDO POPULAR</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</si>
  <si>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</si>
  <si>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</si>
  <si>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</si>
  <si>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</si>
  <si>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</si>
  <si>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</si>
  <si>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</si>
  <si>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</si>
  <si>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</si>
  <si>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</si>
  <si>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</si>
  <si>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MECANISMOS DE CONTROL SOCIAL:</t>
  </si>
  <si>
    <t>MECANISMOS DE CONTROL SOCIAL GENERADOS POR LA COMUNIDAD</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</si>
  <si>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</si>
  <si>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</si>
  <si>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</si>
  <si>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</si>
  <si>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</si>
  <si>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</si>
  <si>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</si>
  <si>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</si>
  <si>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</si>
  <si>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</si>
  <si>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</si>
  <si>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</si>
  <si>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</si>
  <si>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</si>
  <si>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</si>
  <si>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</si>
  <si>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</si>
  <si>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</si>
  <si>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</si>
  <si>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</si>
  <si>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</si>
  <si>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</si>
  <si>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</si>
  <si>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</si>
  <si>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</si>
  <si>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</si>
  <si>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</si>
  <si>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</si>
  <si>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</si>
  <si>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</si>
  <si>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</si>
  <si>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</si>
  <si>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</si>
  <si>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</si>
  <si>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</si>
  <si>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</si>
  <si>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</si>
  <si>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</si>
  <si>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</si>
  <si>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</si>
  <si>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</si>
  <si>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</si>
  <si>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</si>
  <si>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</si>
  <si>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</si>
  <si>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</si>
  <si>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</si>
  <si>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</si>
  <si>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</si>
  <si>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</si>
  <si>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</si>
  <si>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</si>
  <si>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</si>
  <si>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</si>
  <si>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</si>
  <si>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</si>
  <si>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</si>
  <si>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</si>
  <si>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</si>
  <si>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</si>
  <si>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</si>
  <si>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</si>
  <si>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</si>
  <si>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</si>
  <si>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</si>
  <si>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</si>
  <si>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</si>
  <si>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</si>
  <si>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</si>
  <si>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</si>
  <si>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</si>
  <si>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</si>
  <si>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</si>
  <si>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</si>
  <si>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</si>
  <si>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</si>
  <si>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</si>
  <si>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</si>
  <si>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</si>
  <si>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</si>
  <si>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</si>
  <si>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</si>
  <si>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CONSEJO DE ASEGURAMIENTO DE LA CALIDAD DE LA EDUCACIÓN SUPERIOR</t>
  </si>
  <si>
    <t xml:space="preserve"> DESCRIBA EL OBJETIVO DEL PLAN DE DESARROLLO
TERRITORIAL</t>
  </si>
  <si>
    <t>NOMBRE DE LA INSTITUCIÓN/ENTIDAD</t>
  </si>
  <si>
    <t xml:space="preserve">PLANIFICÓ LA GESTIÓN DEL TERRITORIO CON LA PARTICIPACIÓN DE LA ASAMBLEA CIUDADANA
CIUDADANAS </t>
  </si>
  <si>
    <t>PONGA SI/NO</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</si>
  <si>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</si>
  <si>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</si>
  <si>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 xml:space="preserve">TIPO </t>
  </si>
  <si>
    <t>PARTICIPANTES EN EL EVENTO DE RENDICIÓN DE CUENTAS</t>
  </si>
  <si>
    <t>TIPO DE EJECUCIÓN</t>
  </si>
  <si>
    <t>TIPO DE CONTRATACIÓN</t>
  </si>
  <si>
    <t>NO SE REALIZARON CONTRATACIONES</t>
  </si>
  <si>
    <t>ENAJENACIÓN</t>
  </si>
  <si>
    <t>EXPROPIACIONES</t>
  </si>
  <si>
    <t>DONACIONES RECIBIDAS</t>
  </si>
  <si>
    <t>NINGUNA</t>
  </si>
  <si>
    <t>SE REALIZÓ LA DEFINICIÓN PARTICIPATIVA DE PRIORIDADES DE INVERSIÓN DEL AÑO SIGUIENTE:</t>
  </si>
  <si>
    <t>ANTEPROYECTO DEL PRESUPUESTO PARTICIPATIVO</t>
  </si>
  <si>
    <t>¿CUENTA CON UN SISTEMA DE PARTICIPACIÓN CIUDADANA EN FUNCIONAMIENTO SEGÚN EL ART. 304 DEL COOTAD EN FUNCIONAMIENTO?</t>
  </si>
  <si>
    <t>ESTÁ CONSTITUIDO PARITARIAMENTE:</t>
  </si>
  <si>
    <t>DELEGADOS INSTITUCIONES DEL ESTADO</t>
  </si>
  <si>
    <t>DELEGADOS DE ORGANIZACIONES DE LA SOCIEDAD CIVIL</t>
  </si>
  <si>
    <t xml:space="preserve">EL CANTÓN CUENTA CON UN CONSEJO CANTONAL DE PROTECCIÓN DE DERECHOS: </t>
  </si>
  <si>
    <t>EL CANTÓN CUENTA CON UNA AGENDA CANTONAL PARA LA IGUALDAD DE DERECHOS</t>
  </si>
  <si>
    <t>LA AGENDA SE INCORPORÓ AL PLAN DE DESARROLLO ORDENAMIENTO TERRITORIAL</t>
  </si>
  <si>
    <t>LA AGENDA FUE ACTUALIZADA EN LOS ÚLTIMOS 3 AÑOS</t>
  </si>
  <si>
    <t>CUENTA CON:</t>
  </si>
  <si>
    <t>SE ELABORÓ CON LA PARTICIPACIÓN DE:</t>
  </si>
  <si>
    <t>Diagnóstico de brechas de desigualdad de género:</t>
  </si>
  <si>
    <t>Priorización de la problemática</t>
  </si>
  <si>
    <t>Propuestas (políticas, planes, programas, proyectos, servicios, ordenanzas y estrategias)</t>
  </si>
  <si>
    <t>Modelo de gestión presentes en el PDOT</t>
  </si>
  <si>
    <t>ORGANIZACIONES MUJERES</t>
  </si>
  <si>
    <t>GRUPOS LGBTI+</t>
  </si>
  <si>
    <t>INSTITUCIONES GARANTES DE DERECHOS</t>
  </si>
  <si>
    <t xml:space="preserve"> ONG</t>
  </si>
  <si>
    <t>Número de mujeres que son beneficiarias directos de políticas, planes, programas, proyectos, servicios, ordenanzas y estrategias ejecutados por el GAD cantonal enfocados en el marco de la Agenda Cantonal para la Igualdad de derechos y el PDOT.</t>
  </si>
  <si>
    <t>Número de personas grupo LGBTI+ que son beneficiarias/os directos de políticas, planes, programas, proyectos, servicios, ordenanzas y estrategias ejecutados por el GAD cantonal enfocados en el marco de la Agenda Cantonal para la Igualdad de derechos y el PDOT.</t>
  </si>
  <si>
    <t>BENEFICIARIOS DIRECTOS</t>
  </si>
  <si>
    <t>NÚMERO:</t>
  </si>
  <si>
    <t>LINK AL MEDIO DE VERIFICACIÓN:</t>
  </si>
  <si>
    <t>BRECHAS DE DESIGUALDAD</t>
  </si>
  <si>
    <t>NÚMERO DE POLÍTICAS, ESTRATEGIAS, PROGRAMAS, PROYECTOS, ACCIONES Y SERVICIOS DE LA AGENDA CANTONAL PARA LA IGUALDAD DE DERECHOS PARA EL CIERRE DE LAS BRECHAS DE DESIGUALDAD DE GÉNERO INCLUIDOS EN EL PDOT</t>
  </si>
  <si>
    <t>DESCRIBA LAS POLÍTICAS, ESTRATEGIAS, PROGRAMAS, PROYECTOS, ACCIONES Y SERVICIOS DE LA AGENDA CANTONAL PARA LA IGUALDAD DE DERECHOS PARA EL CIERRE DE LAS BRECHAS DE DESIGUALDAD DE GÉNERO INCLUIDOS EN EL PDOT</t>
  </si>
  <si>
    <t>PLAN DE TRANSVERSALIZACIÓN DEL ENFOQUE DE GÉNERO</t>
  </si>
  <si>
    <t>SI / NO</t>
  </si>
  <si>
    <t>EL GAD TIENE UN PLAN DE TRANSVERSALIZACIÓN DEL ENFOQUE DE GÉNERO EN SU GESTIÓN INTERNA PARA TRANSVERSALIZAR EL ENFOQUE DE GÉNERO EN EL SECTOR PÚBLICO</t>
  </si>
  <si>
    <t>CUENTA CON INDICADORES BÁSICOS ESTABLECIDOS POR EL MINISTERIO DE TRABAJO.</t>
  </si>
  <si>
    <t>SE CONSTRUYÓ DE FORMA PARTICIPATIVA.</t>
  </si>
  <si>
    <t>GÉNERO - GESTION TERRITORIAL</t>
  </si>
  <si>
    <t>GESTIÓN INTERNA DEL GAD</t>
  </si>
  <si>
    <t>NORMA O PROTOCOLO QUE PROMUEVA EL USO DE ACCIONES AFIRMATIVAS</t>
  </si>
  <si>
    <t>ACCIONES AFIRMATIVAS IMPLEMENTADAS PARA SU ACCESO IGUALITARIO</t>
  </si>
  <si>
    <t>PORCENTAJE:</t>
  </si>
  <si>
    <t>NÚMERO</t>
  </si>
  <si>
    <t>PREGUNTA</t>
  </si>
  <si>
    <t>¿EL PRESUPUESTO DEL GAD APLICA EL CATÁLOGO DEL MINISTERIO DE ECONOMÍA Y FINANZAS PARA LA IDENTIFICACIÓN DEL GASTO CON ENFOQUE DE GÉNERO?</t>
  </si>
  <si>
    <t>CATEGORÍA DEL CLASIFICADOR DE GASTO DE GÉNERO</t>
  </si>
  <si>
    <t>IDENTIFIQUE EL MONTO PRESUPUESTO CODIFICADO (POR CADA CATEGORÍA)</t>
  </si>
  <si>
    <t>IDENTIFIQUE EL MONTO PRESUPUESTO DEVENGADO/EJECUTADO (POR CADA CATEGORÍA)</t>
  </si>
  <si>
    <t>MEDIO DE VERIFICACIÓN</t>
  </si>
  <si>
    <t>PRESUPUESTO PARA EL CUMPLIMIENTO DE DERECHOS DE MUJERES Y POBLACIÓN LGBTI+</t>
  </si>
  <si>
    <t>INFORMACIÓN DE BASE PARA LA IMPLEMENTACIÓN DE UNA GESTIÓN TERRITORIAL CON ENFOQUE DE GÉNERO</t>
  </si>
  <si>
    <t>El cantón cuenta con:</t>
  </si>
  <si>
    <t>Selección 
SI/ NO</t>
  </si>
  <si>
    <t>1.1.1. El cantón cuenta con un Consejo Cantonal de Protección de Derechos (CCPD):</t>
  </si>
  <si>
    <t>Está constituido paritariamente por:</t>
  </si>
  <si>
    <t xml:space="preserve">Delegados de instituciones del Estado
</t>
  </si>
  <si>
    <t>Número</t>
  </si>
  <si>
    <r>
      <rPr>
        <b/>
        <sz val="9"/>
        <color indexed="8"/>
        <rFont val="Calibri"/>
        <family val="2"/>
      </rPr>
      <t xml:space="preserve">Adjunte medio de verificación: </t>
    </r>
    <r>
      <rPr>
        <sz val="9"/>
        <color indexed="8"/>
        <rFont val="Calibri"/>
        <family val="2"/>
      </rPr>
      <t xml:space="preserve">
Acta de conformación del Consejo Cantonal  de Protección de Derechos (CCPD) 
POA aprobado por el CCPD y/o Actas de reuniones</t>
    </r>
  </si>
  <si>
    <t>Delegados de organizaciones de la sociedad civil</t>
  </si>
  <si>
    <t>1.1.2. El cantón cuenta con una Agenda Cantonal para la Igualdad de Derechos y revertir la desigualdad de género</t>
  </si>
  <si>
    <t>La agenda Cantonal para la Igualdad de Derechos  se incorporó al Plan de Desarrollo  Ordenamiento Territorial</t>
  </si>
  <si>
    <t>Fue actualizada en los últimos 3 años</t>
  </si>
  <si>
    <t>Cuenta con un diagnóstico de brechas de desigualdad de género:</t>
  </si>
  <si>
    <t xml:space="preserve">Propuestas (políticas, planes, programas, proyectos, servicios, ordenanzas y estrategias) </t>
  </si>
  <si>
    <r>
      <t xml:space="preserve">1.1.3. Número de </t>
    </r>
    <r>
      <rPr>
        <b/>
        <sz val="9"/>
        <color indexed="8"/>
        <rFont val="Calibri"/>
        <family val="2"/>
      </rPr>
      <t>mujeres</t>
    </r>
    <r>
      <rPr>
        <sz val="9"/>
        <color indexed="8"/>
        <rFont val="Calibri"/>
        <family val="2"/>
      </rPr>
      <t xml:space="preserve">  que son beneficiarias/os directos de políticas, planes, programas, proyectos, servicios, ordenanzas y estrategias ejecutados por el GAD cantonal enfocados en el marco de la Agenda Cantonal para la Igualdad de derechos y el PDOT.</t>
    </r>
  </si>
  <si>
    <t xml:space="preserve">Número </t>
  </si>
  <si>
    <r>
      <rPr>
        <b/>
        <sz val="9"/>
        <color indexed="8"/>
        <rFont val="Calibri"/>
        <family val="2"/>
      </rPr>
      <t xml:space="preserve">Medio de verificación: </t>
    </r>
    <r>
      <rPr>
        <sz val="9"/>
        <color indexed="8"/>
        <rFont val="Calibri"/>
        <family val="2"/>
      </rPr>
      <t xml:space="preserve">
Adjuntar el listado de políticas, planes, programas, proyectos, servicios, ordenanzas y estrategias ejecutados por el GAD cantonal con  el respectivo número de mujeres beneficiarias.</t>
    </r>
  </si>
  <si>
    <r>
      <t xml:space="preserve">1.1.3. Número de personas </t>
    </r>
    <r>
      <rPr>
        <b/>
        <sz val="9"/>
        <color indexed="8"/>
        <rFont val="Calibri"/>
        <family val="2"/>
      </rPr>
      <t>grupo LGBTI+</t>
    </r>
    <r>
      <rPr>
        <sz val="9"/>
        <color indexed="8"/>
        <rFont val="Calibri"/>
        <family val="2"/>
      </rPr>
      <t xml:space="preserve"> que son beneficiarias/os directos de políticas, planes, programas, proyectos, servicios, ordenanzas y estrategias ejecutados por el GAD cantonal enfocados en el marco de la Agenda Cantonal para la Igualdad de derechos y el PDOT.</t>
    </r>
  </si>
  <si>
    <r>
      <rPr>
        <b/>
        <sz val="9"/>
        <color indexed="8"/>
        <rFont val="Calibri"/>
        <family val="2"/>
      </rPr>
      <t xml:space="preserve">Medio de verificación: </t>
    </r>
    <r>
      <rPr>
        <sz val="9"/>
        <color indexed="8"/>
        <rFont val="Calibri"/>
        <family val="2"/>
      </rPr>
      <t xml:space="preserve">
Adjuntar el listado de políticas, planes, programas, proyectos, servicios, ordenanzas y estrategias ejecutados por el GAD cantonal con  el respectivo número de personas LGBTI+  beneficiarias.</t>
    </r>
  </si>
  <si>
    <t xml:space="preserve">1.1.4. Número de políticas, estrategias, programas, proyectos, acciones y servicios de la Agenda Cantonal para la Igualdad de Derechos para el cierre de las brechas de desigualdad de género incluidos en el PDOT </t>
  </si>
  <si>
    <t xml:space="preserve">Describa las  políticas, estrategias, programas, proyectos, acciones y servicios de la Agenda Cantonal para la Igualdad de Derechos para el cierre de las brechas de desigualdad de género incluidos en el PDOT </t>
  </si>
  <si>
    <t>Descripción</t>
  </si>
  <si>
    <r>
      <rPr>
        <b/>
        <sz val="9"/>
        <color indexed="8"/>
        <rFont val="Calibri"/>
        <family val="2"/>
      </rPr>
      <t>Medio de verificación:</t>
    </r>
    <r>
      <rPr>
        <sz val="9"/>
        <color indexed="8"/>
        <rFont val="Calibri"/>
        <family val="2"/>
      </rPr>
      <t xml:space="preserve"> 
Adjunte un documento de políticas, planes, programas, proyectos, servicios, ordenanzas y estrategias de la Agenda Cantonal para la Igualdad de Derechos con el que se verifica que se incluyeron en el PDOT para el cierre de las brechas de desigualdad.</t>
    </r>
  </si>
  <si>
    <t>GESTIÓN INTERNA DEL GAD PARA PROMOVER EL PRINCIPIO DE IGUALDAD Y NO DISCRIMINACIÓN</t>
  </si>
  <si>
    <t>SISTEMA</t>
  </si>
  <si>
    <t>1.2.1. El GAD tiene un plan de transversalización del enfoque de género en su gestión interna para Transversalizar el Enfoque de Género en el Sector Público</t>
  </si>
  <si>
    <t>Cuenta con indicadores básicos establecidos por el Ministerio de Trabajo y la Norma Técnica para Transversalizar el Enfoque de Género en el Sector Público</t>
  </si>
  <si>
    <t>Se construyó de forma participativa:</t>
  </si>
  <si>
    <r>
      <rPr>
        <b/>
        <sz val="9"/>
        <color indexed="8"/>
        <rFont val="Calibri"/>
        <family val="2"/>
      </rPr>
      <t xml:space="preserve">Medio de verificación:
</t>
    </r>
    <r>
      <rPr>
        <sz val="9"/>
        <color indexed="8"/>
        <rFont val="Calibri"/>
        <family val="2"/>
      </rPr>
      <t>Adjunte el Informe de seguimiento y evaluación de su implementación</t>
    </r>
  </si>
  <si>
    <t>1.2.2. El GAD cuenta con una política, norma o protocolo que promueva el uso de acciones afirmativas en los procesos de selección de personal</t>
  </si>
  <si>
    <r>
      <rPr>
        <b/>
        <sz val="9"/>
        <rFont val="Calibri"/>
        <family val="2"/>
      </rPr>
      <t xml:space="preserve">Medio de Verificación: 
</t>
    </r>
    <r>
      <rPr>
        <sz val="9"/>
        <rFont val="Calibri"/>
        <family val="2"/>
      </rPr>
      <t>Adjunte la política, norma o protocolo vigente para la promoción e implementación de acciones afirmativas en los procesos de selección de personal</t>
    </r>
  </si>
  <si>
    <r>
      <t xml:space="preserve">1.2.3. Número de </t>
    </r>
    <r>
      <rPr>
        <b/>
        <sz val="9"/>
        <rFont val="Calibri"/>
        <family val="2"/>
      </rPr>
      <t>mujeres</t>
    </r>
    <r>
      <rPr>
        <sz val="9"/>
        <rFont val="Calibri"/>
        <family val="2"/>
      </rPr>
      <t xml:space="preserve"> que ingresaron al GAD en el último año por medidas de acciones afirmativas implementadas para su acceso igualitario </t>
    </r>
  </si>
  <si>
    <r>
      <rPr>
        <b/>
        <sz val="9"/>
        <rFont val="Calibri"/>
        <family val="2"/>
      </rPr>
      <t>Medio de verificación:</t>
    </r>
    <r>
      <rPr>
        <sz val="9"/>
        <rFont val="Calibri"/>
        <family val="2"/>
      </rPr>
      <t xml:space="preserve">
Reporte de TTHH con firmas de responsabilidad</t>
    </r>
  </si>
  <si>
    <r>
      <t xml:space="preserve">1.2.3. Número de personas </t>
    </r>
    <r>
      <rPr>
        <b/>
        <sz val="9"/>
        <rFont val="Calibri"/>
        <family val="2"/>
      </rPr>
      <t>LGBTI+</t>
    </r>
    <r>
      <rPr>
        <sz val="9"/>
        <rFont val="Calibri"/>
        <family val="2"/>
      </rPr>
      <t xml:space="preserve"> que ingresaron al GAD en el último año por medidas de acciones afirmativas implementadas para su acceso igualitario </t>
    </r>
  </si>
  <si>
    <r>
      <t xml:space="preserve">1.2.4. Número de </t>
    </r>
    <r>
      <rPr>
        <b/>
        <sz val="9"/>
        <rFont val="Calibri"/>
        <family val="2"/>
      </rPr>
      <t>mujeres</t>
    </r>
    <r>
      <rPr>
        <sz val="9"/>
        <rFont val="Calibri"/>
        <family val="2"/>
      </rPr>
      <t xml:space="preserve"> que ocupan cargos directivos (nivel jerárquico superior)</t>
    </r>
  </si>
  <si>
    <t>Total de cargos directivos existentes  en el GAD (nivel jerárquico superior)</t>
  </si>
  <si>
    <t>Total</t>
  </si>
  <si>
    <t>Pocentaje de Mujeres en cargos directivos  (nivel jerárquico superior) en el GAD  (refleja el sistema)</t>
  </si>
  <si>
    <t>Calcula el sistema</t>
  </si>
  <si>
    <r>
      <rPr>
        <b/>
        <sz val="9"/>
        <color indexed="8"/>
        <rFont val="Calibri"/>
        <family val="2"/>
      </rPr>
      <t xml:space="preserve">Medio de Verificación: 
</t>
    </r>
    <r>
      <rPr>
        <sz val="9"/>
        <color indexed="8"/>
        <rFont val="Calibri"/>
        <family val="2"/>
      </rPr>
      <t>Reporte de TTHH con firmas de responsabilidad</t>
    </r>
  </si>
  <si>
    <r>
      <t xml:space="preserve">1.2.5. Número de </t>
    </r>
    <r>
      <rPr>
        <b/>
        <sz val="9"/>
        <rFont val="Calibri"/>
        <family val="2"/>
      </rPr>
      <t>mujeres</t>
    </r>
    <r>
      <rPr>
        <sz val="9"/>
        <rFont val="Calibri"/>
        <family val="2"/>
      </rPr>
      <t xml:space="preserve"> servidoras en la nómina del GAD</t>
    </r>
  </si>
  <si>
    <t>Total de servidores/as de la nómina del GAD</t>
  </si>
  <si>
    <t>Porcentaje de Mujeres servidoras en la nómina del GAD</t>
  </si>
  <si>
    <r>
      <t xml:space="preserve">1.2.6. Número de </t>
    </r>
    <r>
      <rPr>
        <b/>
        <sz val="9"/>
        <rFont val="Calibri"/>
        <family val="2"/>
      </rPr>
      <t xml:space="preserve">personas LGBTI+ </t>
    </r>
    <r>
      <rPr>
        <sz val="9"/>
        <rFont val="Calibri"/>
        <family val="2"/>
      </rPr>
      <t>ocupan cargos directivos (nivel jerárquico superior)</t>
    </r>
  </si>
  <si>
    <t>Total de cargos directivos existentes  (nivel jerárquico superior)</t>
  </si>
  <si>
    <t>Porcentaje de personas LGBTI+  en cargos directivos  (nivel jerárquico superior) en el GAD  (refleja el sistema)</t>
  </si>
  <si>
    <r>
      <t xml:space="preserve">1.2.7. Número de </t>
    </r>
    <r>
      <rPr>
        <b/>
        <sz val="9"/>
        <rFont val="Calibri"/>
        <family val="2"/>
      </rPr>
      <t>personas LGBTI+</t>
    </r>
    <r>
      <rPr>
        <sz val="9"/>
        <rFont val="Calibri"/>
        <family val="2"/>
      </rPr>
      <t xml:space="preserve">  servidoras en la nómina del GAD</t>
    </r>
  </si>
  <si>
    <t>Porcentaje de personas LGBTI+  servidoras en la nómina del GAD</t>
  </si>
  <si>
    <t>1.2.8. Número de servidores/as del GAD capacitadas y sensibilizadas internamente sobre los derechos humanos de mujeres y población LGBTI+ en el año del cual rinde cuentas de acuerdo con la Norma Técnica para Transversalizar el Enfoque de Género (Registro Oficial No. 625 de 20-08-2024).</t>
  </si>
  <si>
    <t>Número total de servidores/as de la nómina del GAD</t>
  </si>
  <si>
    <t>Porcentaje de servidores/as del GAD capacitadas y sensibilizadas internamente sobre los derechos humanos de mujeres y población LGBTI+ en el último año.</t>
  </si>
  <si>
    <r>
      <rPr>
        <b/>
        <sz val="9"/>
        <color indexed="8"/>
        <rFont val="Calibri"/>
        <family val="2"/>
      </rPr>
      <t xml:space="preserve">Medio de verificación: 
</t>
    </r>
    <r>
      <rPr>
        <sz val="9"/>
        <color indexed="8"/>
        <rFont val="Calibri"/>
        <family val="2"/>
      </rPr>
      <t>Informe de procesos de capacitación implementados.</t>
    </r>
  </si>
  <si>
    <t>1.3. PRESUPUESTO PARA EL CUMPLIMIENTO DE DERECHOS DE MUJERES Y POBLACIÓN LGBTI+</t>
  </si>
  <si>
    <r>
      <rPr>
        <b/>
        <sz val="9"/>
        <rFont val="Calibri"/>
        <family val="2"/>
      </rPr>
      <t xml:space="preserve">1.3.1. </t>
    </r>
    <r>
      <rPr>
        <sz val="9"/>
        <rFont val="Calibri"/>
        <family val="2"/>
      </rPr>
      <t xml:space="preserve">El </t>
    </r>
    <r>
      <rPr>
        <b/>
        <sz val="9"/>
        <rFont val="Calibri"/>
        <family val="2"/>
      </rPr>
      <t>presupuesto</t>
    </r>
    <r>
      <rPr>
        <sz val="9"/>
        <rFont val="Calibri"/>
        <family val="2"/>
      </rPr>
      <t xml:space="preserve"> del GAD aplica el catálogo del Ministerio de Economía y Finanzas para la identificación del gasto con enfoque de género </t>
    </r>
  </si>
  <si>
    <r>
      <rPr>
        <b/>
        <sz val="9"/>
        <color indexed="10"/>
        <rFont val="Calibri"/>
        <family val="2"/>
      </rPr>
      <t xml:space="preserve">SI </t>
    </r>
    <r>
      <rPr>
        <sz val="9"/>
        <rFont val="Calibri"/>
        <family val="2"/>
      </rPr>
      <t>/ NO</t>
    </r>
  </si>
  <si>
    <t xml:space="preserve">Eje clasificador de Gasto con enfoque de género 
 (Ministerio de Finanzas)
</t>
  </si>
  <si>
    <r>
      <t xml:space="preserve">Identifique el monto presupuesto </t>
    </r>
    <r>
      <rPr>
        <b/>
        <sz val="9"/>
        <rFont val="Calibri"/>
        <family val="2"/>
      </rPr>
      <t>codificado</t>
    </r>
    <r>
      <rPr>
        <sz val="9"/>
        <rFont val="Calibri"/>
        <family val="2"/>
      </rPr>
      <t xml:space="preserve"> (por cada categoría)</t>
    </r>
  </si>
  <si>
    <r>
      <t xml:space="preserve">Identifique el monto presupuesto </t>
    </r>
    <r>
      <rPr>
        <b/>
        <sz val="9"/>
        <rFont val="Calibri"/>
        <family val="2"/>
      </rPr>
      <t>devengado/ejecutado</t>
    </r>
    <r>
      <rPr>
        <sz val="9"/>
        <rFont val="Calibri"/>
        <family val="2"/>
      </rPr>
      <t xml:space="preserve"> (por cada categoría)</t>
    </r>
  </si>
  <si>
    <t>Porcentaje de ejecución presupuestaria 
(calcula el sistema)</t>
  </si>
  <si>
    <t>Medio de verificación</t>
  </si>
  <si>
    <t>1. Promoción de la autonomía y empoderamiento de la mujer en el marco de la economía social y solidaria
2. Promoción , garantía y generación de igualdad de oportunidades y condiciones de trabajo.
3. Promoción y desarrollo de sistemas de cuidado y corresponsabilidad.
4. Promoción y garantía del derecho a la participación social, política y ejercicio de ciudadanía.
5. Pomoción y garantía de una vida libre de violencia.
6. Promoción, protección y garantía del derecho a la salud.
7. Protección y garantía del derecho a la educación.
8. Promoción del acceso a recursos para procurar acciones de desarrollo sustentable.
9. Reconocimiento y promoción de los saberes y conocimientos ancestrales.
10. Promoción y garantía del derecho de las mujeres a la recreación y uso de espacios públicos en condiciones de igualdad.
11. Promoción, garantía y desarrollo de institucionalidad y políticas públicas con equidad de género.</t>
  </si>
  <si>
    <t>Monto</t>
  </si>
  <si>
    <t xml:space="preserve">
La cédula presupuestaria con los rubros específicos del gasto asignado de acuerdo al clasificador de Gasto de políticas de género</t>
  </si>
  <si>
    <t>En el caso de que conteste NO:</t>
  </si>
  <si>
    <t xml:space="preserve">1.3.1. El presupuesto del GAD aplica el catálogo del Ministerio de Economía y Finanzas para la identificación del gasto con enfoque de género </t>
  </si>
  <si>
    <r>
      <t xml:space="preserve">SI / </t>
    </r>
    <r>
      <rPr>
        <b/>
        <sz val="9"/>
        <color indexed="10"/>
        <rFont val="Calibri"/>
        <family val="2"/>
      </rPr>
      <t>NO</t>
    </r>
  </si>
  <si>
    <r>
      <t xml:space="preserve">Identifique el monto de presupuesto </t>
    </r>
    <r>
      <rPr>
        <b/>
        <sz val="9"/>
        <rFont val="Calibri"/>
        <family val="2"/>
      </rPr>
      <t xml:space="preserve">asignado </t>
    </r>
    <r>
      <rPr>
        <sz val="9"/>
        <rFont val="Calibri"/>
        <family val="2"/>
      </rPr>
      <t>para el cumplimiento de los derechos de las mujeres y población LGBTI+</t>
    </r>
  </si>
  <si>
    <r>
      <t xml:space="preserve">Identifique el monto de presupuesto </t>
    </r>
    <r>
      <rPr>
        <b/>
        <sz val="9"/>
        <rFont val="Calibri"/>
        <family val="2"/>
      </rPr>
      <t>ejecutado</t>
    </r>
    <r>
      <rPr>
        <sz val="9"/>
        <rFont val="Calibri"/>
        <family val="2"/>
      </rPr>
      <t xml:space="preserve"> para el cumplimiento de los derechos de las mujeres y población LGBTI+</t>
    </r>
  </si>
  <si>
    <r>
      <t xml:space="preserve">Porcentaje de ejecución presupuestaria </t>
    </r>
    <r>
      <rPr>
        <sz val="9"/>
        <color indexed="10"/>
        <rFont val="Calibri"/>
        <family val="2"/>
      </rPr>
      <t/>
    </r>
  </si>
  <si>
    <t xml:space="preserve">IMPLEMENTACIÓN DE LA PREVENCIÓN, ATENCIÓN, PROTECCIÓN Y REPARACIÓN DE DERECHOS DE LAS MUJERES Y POBLACIÓN LGBTI+  / ARTICULACIÓN DEL SISTEMA </t>
  </si>
  <si>
    <t>INDICADOR</t>
  </si>
  <si>
    <t>2.1.1. El GAD cuenta con un Plan Cantonal vigente para la prevención y erradicación de la VbG</t>
  </si>
  <si>
    <r>
      <rPr>
        <b/>
        <sz val="9"/>
        <rFont val="Calibri"/>
        <family val="2"/>
      </rPr>
      <t xml:space="preserve">Incluye: (check list)
</t>
    </r>
    <r>
      <rPr>
        <sz val="9"/>
        <rFont val="Calibri"/>
        <family val="2"/>
      </rPr>
      <t>Estrategias
Programas 
Proyectos
Acciones
Metas 
Servicios</t>
    </r>
  </si>
  <si>
    <r>
      <rPr>
        <b/>
        <sz val="9"/>
        <rFont val="Calibri"/>
        <family val="2"/>
      </rPr>
      <t xml:space="preserve">Medio de verificación: </t>
    </r>
    <r>
      <rPr>
        <sz val="9"/>
        <rFont val="Calibri"/>
        <family val="2"/>
      </rPr>
      <t xml:space="preserve">
Adjunte el link al Plan Cantonal</t>
    </r>
  </si>
  <si>
    <t>2.1.2. El GAD cuenta con normativa vigente para la prevención y erradicación de la VbG</t>
  </si>
  <si>
    <r>
      <rPr>
        <b/>
        <sz val="9"/>
        <rFont val="Calibri"/>
        <family val="2"/>
      </rPr>
      <t xml:space="preserve">Medio de verificación: </t>
    </r>
    <r>
      <rPr>
        <sz val="9"/>
        <rFont val="Calibri"/>
        <family val="2"/>
      </rPr>
      <t xml:space="preserve">
Adjunte el link a la normativa vigente para la prevención y erradicación de la VbG</t>
    </r>
  </si>
  <si>
    <r>
      <t xml:space="preserve">2.1.2. Número Estrategias, Programas, Proyectos, Acciones, Servicios, Ordenanzas y Resoluciones administrativas para prevenir y erradicar la VbG </t>
    </r>
    <r>
      <rPr>
        <b/>
        <sz val="9"/>
        <rFont val="Calibri"/>
        <family val="2"/>
      </rPr>
      <t>aprobadas</t>
    </r>
    <r>
      <rPr>
        <sz val="9"/>
        <rFont val="Calibri"/>
        <family val="2"/>
      </rPr>
      <t xml:space="preserve"> por el GAD Cantonal</t>
    </r>
  </si>
  <si>
    <t xml:space="preserve">Se incluyeron en : </t>
  </si>
  <si>
    <r>
      <rPr>
        <b/>
        <sz val="9"/>
        <rFont val="Calibri"/>
        <family val="2"/>
      </rPr>
      <t>Check list:</t>
    </r>
    <r>
      <rPr>
        <sz val="9"/>
        <rFont val="Calibri"/>
        <family val="2"/>
      </rPr>
      <t xml:space="preserve">
1. Agenda Cantonal para la Igualdad de Derechos
2. PDOT
3. No están incluidos</t>
    </r>
  </si>
  <si>
    <r>
      <t xml:space="preserve">Número de Estrategias
Programas, Proyectos, Acciones, Servicios, Ordenanzas y Resoluciones administrativas para prevenir y erradicar la VbG </t>
    </r>
    <r>
      <rPr>
        <b/>
        <sz val="9"/>
        <rFont val="Calibri"/>
        <family val="2"/>
      </rPr>
      <t>implementados</t>
    </r>
    <r>
      <rPr>
        <sz val="9"/>
        <rFont val="Calibri"/>
        <family val="2"/>
      </rPr>
      <t xml:space="preserve"> durante el año del cual rinde cuentas</t>
    </r>
  </si>
  <si>
    <t xml:space="preserve">Número  </t>
  </si>
  <si>
    <r>
      <t xml:space="preserve">Medio de verificación: 
</t>
    </r>
    <r>
      <rPr>
        <sz val="9"/>
        <rFont val="Calibri"/>
        <family val="2"/>
      </rPr>
      <t>Adjunte Informe descriptivo de resultados de la implementación</t>
    </r>
  </si>
  <si>
    <t>Número de casos de vulneración de derechos de mujeres para observancia que tienen informes del CCPD</t>
  </si>
  <si>
    <t>Número de informes de observancia sobre vulneración de derechos de mujeres presentados ante instancias competentes</t>
  </si>
  <si>
    <r>
      <rPr>
        <b/>
        <sz val="9"/>
        <color indexed="8"/>
        <rFont val="Calibri"/>
        <family val="2"/>
      </rPr>
      <t xml:space="preserve">Medio de verificación: 
</t>
    </r>
    <r>
      <rPr>
        <sz val="9"/>
        <color indexed="8"/>
        <rFont val="Calibri"/>
        <family val="2"/>
      </rPr>
      <t xml:space="preserve">Adjunte medio de verificación: 
Listado de casos de observancia con informe </t>
    </r>
  </si>
  <si>
    <t>Número de casos de vulneración de derechos de LGBTI+ para observancia que tienen informes del CCPD</t>
  </si>
  <si>
    <t>Número de informes de observancia sobre vulneración de derechos de personas LGBTI+ presentados ante instancias competentes</t>
  </si>
  <si>
    <t>Número de casos de observancia sobre vulneración de derechos de mujeres que alcanzaron una acción de protección en el último año</t>
  </si>
  <si>
    <r>
      <rPr>
        <b/>
        <sz val="9"/>
        <color indexed="8"/>
        <rFont val="Calibri"/>
        <family val="2"/>
      </rPr>
      <t xml:space="preserve">Medio de verificación: 
</t>
    </r>
    <r>
      <rPr>
        <sz val="9"/>
        <color indexed="8"/>
        <rFont val="Calibri"/>
        <family val="2"/>
      </rPr>
      <t>Adjunte medio de verificación: 
Listado de casos de observancia con acción de protección</t>
    </r>
  </si>
  <si>
    <t>Número de casos de observancia de vulneración de derechos de personas LGBTI+ que alcanzaron una acción de protección en el último año</t>
  </si>
  <si>
    <t>2.1.6. El GAD cuenta con ruta/s de protección de derechos  frente a la VbG y la trata de personas</t>
  </si>
  <si>
    <t>Han participado en la construcción de las rutas de protección de derechos:</t>
  </si>
  <si>
    <t>Número de organizaciones mujeres</t>
  </si>
  <si>
    <r>
      <rPr>
        <b/>
        <sz val="9"/>
        <rFont val="Calibri"/>
        <family val="2"/>
      </rPr>
      <t>Medio de verificación:</t>
    </r>
    <r>
      <rPr>
        <sz val="9"/>
        <rFont val="Calibri"/>
        <family val="2"/>
      </rPr>
      <t xml:space="preserve">
Adjunte el link a la ruta/s de protección de derechos
Registros de participación</t>
    </r>
  </si>
  <si>
    <t>Número de organizaciones LGBTI+</t>
  </si>
  <si>
    <t>Número de instituciones del sistema</t>
  </si>
  <si>
    <t>2.1.3. Número de barrios y parroquias rurales del cantón en los que el CCPD ha socializado las rutas de protección a las mujeres y población LGBTI+ víctimas de violencia</t>
  </si>
  <si>
    <t>Número total de barrios y parroquias rurales que integran el cantón.</t>
  </si>
  <si>
    <t>Número Total</t>
  </si>
  <si>
    <t>Porcentaje de barrios y parroquias rurales en las que el CCPD ha socializado las rutas de protección a las mujeres y población LGBTI+ víctimas de violencia</t>
  </si>
  <si>
    <t>Calcula sistema</t>
  </si>
  <si>
    <r>
      <rPr>
        <b/>
        <sz val="9"/>
        <color indexed="8"/>
        <rFont val="Calibri"/>
        <family val="2"/>
      </rPr>
      <t xml:space="preserve">Medio de verificación: </t>
    </r>
    <r>
      <rPr>
        <sz val="9"/>
        <color indexed="8"/>
        <rFont val="Calibri"/>
        <family val="2"/>
      </rPr>
      <t xml:space="preserve">
Adjunte el listado de Barrios y parroquias en las que se ha realizado dicha socialización.</t>
    </r>
  </si>
  <si>
    <t>Número de personas a las que el GAD (CCPD) ha capacitado en temas de prevención, detección y denuncia de VbG y ruta de protección en el último año</t>
  </si>
  <si>
    <t>Medio de verificación: 
Informe de procesos de capacitación</t>
  </si>
  <si>
    <t>2.1.7. Existe una instancia (Red Interinstitucional de protección de Derechos o instituciones del sistema) de articulación interinstitucional formal liderada o promovida por el GAD para la prevención, atención, protección y reparación de derechos frente a la VbG y trata</t>
  </si>
  <si>
    <t>Las instituciones que conforman la Red son: 
(Escoger las instituciones que conformen la Red Interinstitucional del cantón)</t>
  </si>
  <si>
    <t xml:space="preserve">• Ministerio de la Mujer y Derechos Humanos (MMDH)
• Ministerio de Salud Pública (MSP);
• Ministerio de Inclusión Económica y Social (MIES);
• Ministerio de Educación (MINEDUC);
• Ministerio de Gobierno (MDG);
• Ministerio del Interior (MDI)9;
• Ministerio del Trabajo (MDT);
• Fiscalía General del Estado (FGE);
• Defensoría Pública (DP);
• Defensoría del Pueblo (DPE);
• Consejo Nacional para la Igualdad Intergeneracional (CNII);
• Consejo Nacional para la Igualdad de Discapacidades (CONADIS);
• Consejo Cantonal de Protección de Derechos
• Instituto Nacional de Estadísticas y Censos (INEC);
• Servicio Integrado de Seguridad ECU-911 (SIS-ECU 911);
• Consejo de la Judicatura (CJ);
• Secretaria de Educación Superior, Ciencia y Tecnología (SENESCYT);
• Consejo de Desarrollo y Promoción de la Información y Comunicación (CDPIC);
</t>
  </si>
  <si>
    <r>
      <rPr>
        <b/>
        <sz val="9"/>
        <rFont val="Calibri"/>
        <family val="2"/>
      </rPr>
      <t xml:space="preserve">Medio de verificación: </t>
    </r>
    <r>
      <rPr>
        <sz val="9"/>
        <rFont val="Calibri"/>
        <family val="2"/>
      </rPr>
      <t xml:space="preserve">
Acta de constitución de la Red Interinstitucional de Protección de Derechos o Instituciones del sistema</t>
    </r>
  </si>
  <si>
    <t>La red está constituida mediante normativa</t>
  </si>
  <si>
    <r>
      <rPr>
        <b/>
        <sz val="9"/>
        <rFont val="Calibri"/>
        <family val="2"/>
      </rPr>
      <t xml:space="preserve">Medio de conformación: </t>
    </r>
    <r>
      <rPr>
        <sz val="9"/>
        <rFont val="Calibri"/>
        <family val="2"/>
      </rPr>
      <t xml:space="preserve">
Normativa de constitución/funcionamiento de la Red Interinstitucional de Protección de Derechos o Instituciones del sistema</t>
    </r>
  </si>
  <si>
    <t xml:space="preserve">2.1.4. Número de instrumentos, protocolos o regulaciones emitidos e implementados por el GAD cantonal para prevenir y erradicar la VbG y desarrollar mecanismos comunitarios o barriales de prevención como alarmas, rondas de vigilancia y acompañamiento, adecentamiento de espacios públicos * </t>
  </si>
  <si>
    <t>Número emitidos</t>
  </si>
  <si>
    <t>Número implementados</t>
  </si>
  <si>
    <r>
      <rPr>
        <b/>
        <sz val="9"/>
        <rFont val="Calibri"/>
        <family val="2"/>
      </rPr>
      <t xml:space="preserve">Medio de verificación: </t>
    </r>
    <r>
      <rPr>
        <sz val="9"/>
        <rFont val="Calibri"/>
        <family val="2"/>
      </rPr>
      <t xml:space="preserve">
Adjunte el llinks al listado de los instrumentos, protocolos o regulaciones para  prevenir y erradicar la VbG implementados con el detalle de los barrios y comunidades  en los que se implementó</t>
    </r>
  </si>
  <si>
    <t>2.1.5. El GAD realizó campaña(s) para la prevención y transformación de patrones culturales enfocados a igualdad de género y erradicación de la VbG</t>
  </si>
  <si>
    <r>
      <rPr>
        <b/>
        <sz val="9"/>
        <rFont val="Calibri"/>
        <family val="2"/>
      </rPr>
      <t xml:space="preserve">Medio de Verificación: 
</t>
    </r>
    <r>
      <rPr>
        <sz val="9"/>
        <rFont val="Calibri"/>
        <family val="2"/>
      </rPr>
      <t>Listado de Campañas implementadas</t>
    </r>
  </si>
  <si>
    <t xml:space="preserve">2.1.8. Número de respuestas efectivas implementadas por el GAD ante las peticiones e iniciativas presentadas por la sociedad civil para la prevención, atención, protección y reparación de derechos frente a violencia de género. </t>
  </si>
  <si>
    <t>Número total de peticiones e iniciativas de la sociedad civil recibidas para la prevención, atención, protección y reparación de derechos frente a violencia de género</t>
  </si>
  <si>
    <t>Número total</t>
  </si>
  <si>
    <t>Porcentaje de respuestas efectivas implementadas por el GAD a las iniciativas y peticiones de la sociedad civil para la prevención, atención, protección y reparación de derechos frente a violencia de género 
(Calcula el sistema)</t>
  </si>
  <si>
    <r>
      <rPr>
        <b/>
        <sz val="9"/>
        <color indexed="8"/>
        <rFont val="Calibri"/>
        <family val="2"/>
      </rPr>
      <t xml:space="preserve">Medio de verificación: </t>
    </r>
    <r>
      <rPr>
        <sz val="9"/>
        <color indexed="8"/>
        <rFont val="Calibri"/>
        <family val="2"/>
      </rPr>
      <t xml:space="preserve">
Listado de peticiones e iniciativas con respuesta efectiva implementada por el GAD</t>
    </r>
  </si>
  <si>
    <t>2.1.9. El GAD cuenta con Junta Cantonal de Protección de Derechos Junta Cantonal de Prtección de Derechos (JCPD) con personal mínimo para funcionar de acuerdo al Reglamento para la selección de miembros, emitido por el Consejo Nacional para la Igualdad Intergeneracional</t>
  </si>
  <si>
    <r>
      <t xml:space="preserve">Número de Junta/s:
</t>
    </r>
    <r>
      <rPr>
        <sz val="9"/>
        <color indexed="8"/>
        <rFont val="Calibri"/>
        <family val="2"/>
      </rPr>
      <t>Número</t>
    </r>
  </si>
  <si>
    <t>Selección si es:
- Directa
- Mancomunada</t>
  </si>
  <si>
    <t xml:space="preserve">Seleccione el tipo de personal mínimo con el que cuenta:
- Principal
- Suplente
</t>
  </si>
  <si>
    <t>2.1.10. El GAD cuenta con una norma técnica que determine los estándares de funcionamiento de la JCPD en base al diagnóstico del territorio en VbG</t>
  </si>
  <si>
    <t>2.1.11. Número total de medidas administrativas de protección inmediata (MAPI) emitidas por las JCPD:</t>
  </si>
  <si>
    <r>
      <t xml:space="preserve">Número de medidas administrativas de protección inmediata (MAPI) otorgadas por las JCPD a </t>
    </r>
    <r>
      <rPr>
        <b/>
        <sz val="9"/>
        <rFont val="Calibri"/>
        <family val="2"/>
      </rPr>
      <t>mujeres diversas</t>
    </r>
    <r>
      <rPr>
        <sz val="9"/>
        <rFont val="Calibri"/>
        <family val="2"/>
      </rPr>
      <t xml:space="preserve"> que pertenece a grupos de atención prioritariafrente a casos de la VbG por los 11 tipos de medidas incluidas en el Reglamento</t>
    </r>
  </si>
  <si>
    <r>
      <rPr>
        <b/>
        <sz val="9"/>
        <rFont val="Calibri"/>
        <family val="2"/>
      </rPr>
      <t>Seleccione tipos de medidas administrativas (Reglamento):</t>
    </r>
    <r>
      <rPr>
        <sz val="9"/>
        <rFont val="Calibri"/>
        <family val="2"/>
      </rPr>
      <t xml:space="preserve">
(Art. 51 de la LOPEVContra las Mujeres)
1. Boleta de auxilio y orden de restricción
2. Salida del agresor del domicilio
3. Prohibición de ocultar o trasladar dependientes
4. Prohibición de intimidación
5. Restitución del domicilio
6. Acompañamiento al hogar
7. Inventario y devolución de bienes y documentos
8. Dispositivos de alerta
9. Activación de servicios de protección
10. Integración de la víctima y sus dependientes en programas sociales, educativos, laborales y de salud
11. Monitoreo del cambio de conductas violentas del agresor mediante informes de entidades técnicas 
12. Reducción o flexibilización del horario de trabajo de la víctima sin afectar sus derechos laborales.  
13. Prohibición temporal al agresor de actividades en instituciones educativas, deportivas o culturales. 
14. Implementación de medidas adicionales para garantizar la seguridad e integridad de la víctima. </t>
    </r>
  </si>
  <si>
    <t>Número por cada tipo de medida</t>
  </si>
  <si>
    <r>
      <t>Número de medidas administrativas de protección inmediata (MAPI) otorgadas por las JCPD a</t>
    </r>
    <r>
      <rPr>
        <b/>
        <sz val="9"/>
        <rFont val="Calibri"/>
        <family val="2"/>
      </rPr>
      <t xml:space="preserve"> personas LGBTI+</t>
    </r>
    <r>
      <rPr>
        <sz val="9"/>
        <rFont val="Calibri"/>
        <family val="2"/>
      </rPr>
      <t xml:space="preserve"> que pertenece a grupos de atención prioritariafrente a casos de la VbG por los 11 tipos de medidas incluidas en el Reglamento</t>
    </r>
  </si>
  <si>
    <t xml:space="preserve"> Número medidas administrativas en casos de VbG mujeres diversas que pertenece a grupos de atención prioritaria  notificadas por el JCPD al Consejo de la Judicatura </t>
  </si>
  <si>
    <r>
      <t xml:space="preserve">2.1.12. Porcentaje de medidas administrativas de protección inmediata (MAPI) </t>
    </r>
    <r>
      <rPr>
        <b/>
        <sz val="9"/>
        <rFont val="Calibri"/>
        <family val="2"/>
      </rPr>
      <t>notificadas</t>
    </r>
    <r>
      <rPr>
        <sz val="9"/>
        <rFont val="Calibri"/>
        <family val="2"/>
      </rPr>
      <t xml:space="preserve"> por la JCPD  al Consejo de la Judicatura </t>
    </r>
  </si>
  <si>
    <t>Número de casos de violencia sexual contra niñas y adolescentes denunciadas por la JCPD ante la Fiscalía</t>
  </si>
  <si>
    <t>Número total de casos de violencia sexual contra niñas y adolescentes conocidos por la JCPD</t>
  </si>
  <si>
    <t>2.1.13. Porcentaje de casos de violencia sexual contra niñas y adolescentes conocidos/registrados y denunciados por la JCPD ante la Fiscalía</t>
  </si>
  <si>
    <r>
      <rPr>
        <b/>
        <sz val="9"/>
        <rFont val="Calibri"/>
        <family val="2"/>
      </rPr>
      <t>Medio de Verificación</t>
    </r>
    <r>
      <rPr>
        <sz val="9"/>
        <rFont val="Calibri"/>
        <family val="2"/>
      </rPr>
      <t xml:space="preserve">
Registro consolidado de casos de violencia sexual contra niñas, niños y adolescentes</t>
    </r>
  </si>
  <si>
    <t>Número de casos de violencia contra las mujeres diversas que pertenecen a grupos de atención prioritaria  remitidos por la JCPD a la Fiscalía sobre los casos con medidas administrativas de protección emitidas.</t>
  </si>
  <si>
    <t>Número total de casos remitidos por la JCPD a la Fiscalía sobre los casos con medidas administrativas de protección emitidas.</t>
  </si>
  <si>
    <t>Porcentaje de casos de violencia contra las mujeres diversas que pertenecen a grupos de atención prioritaria remitidos desde la JCPD para la denuncia ante la Fiscalía sobre los casos con medidas administrativas de protección emitidas.</t>
  </si>
  <si>
    <r>
      <rPr>
        <b/>
        <sz val="9"/>
        <rFont val="Calibri"/>
        <family val="2"/>
      </rPr>
      <t>Medio de verificación</t>
    </r>
    <r>
      <rPr>
        <sz val="9"/>
        <rFont val="Calibri"/>
        <family val="2"/>
      </rPr>
      <t xml:space="preserve">
Registro consolidado de casos de violencia CONTRA MUJERES DIVERSAS DE GRUPOS DE ATENCION PRIORITARIA</t>
    </r>
  </si>
  <si>
    <t>Número de casos de violencia contra PERSONAS LGBTI+ que pertenecen a grupos de atención prioritaria  remitidos por la JCPD a la Fiscalía sobre los casos con medidas administrativas de protección emitidas.</t>
  </si>
  <si>
    <t>Porcentaje de casos de violencia contra PERSONAS  LGBTI+ que pertenecen a grupos de atención prioritaria remitidos desde la JCPD para la denuncia ante la Fiscalía sobre los casos con medidas administrativas de protección emitidas.</t>
  </si>
  <si>
    <r>
      <rPr>
        <b/>
        <sz val="9"/>
        <rFont val="Calibri"/>
        <family val="2"/>
      </rPr>
      <t>Medio de verificación</t>
    </r>
    <r>
      <rPr>
        <sz val="9"/>
        <rFont val="Calibri"/>
        <family val="2"/>
      </rPr>
      <t xml:space="preserve">
Registro consolidado de casos de violencia CONTRA PERSONAS LGBTI+ DIVERSAS DE GRUPOS DE ATENCION PRIORITARIA</t>
    </r>
  </si>
  <si>
    <t>Número de medidas administrativas de protección a mujeres y población LGBTI+ emitidas por la JCPD frente a casos de VbG cometidas en espacios públicos.</t>
  </si>
  <si>
    <t>El GAD tiene normativa interna para la prevención, protección, atención, reparación a víctimas de VbG y/o acoso laboral, en la gestión del GAD.</t>
  </si>
  <si>
    <t>Número de servidoras y servidores municipales del GAD</t>
  </si>
  <si>
    <t>Número de servidoras y servidores municipales capacitados y sensibilizados en la normativa interna del GAD para la prevención, protección, atención y reparación a víctimas de VbG</t>
  </si>
  <si>
    <t>Porcentaje de servidores/as capacitados y sensibilizados</t>
  </si>
  <si>
    <t>El GAD conoció casos de acoso laboral durante el periodo fiscal del cual rinde cuentas:</t>
  </si>
  <si>
    <t xml:space="preserve">Número total de casos de acoso laboral basado en el género en sus diferentes tipologías a servidores/as del GAD (mujeres)  registrados por el GAD de acuerdo a norma interna. </t>
  </si>
  <si>
    <t xml:space="preserve">Número total de casos de acoso laboral basado en el género en sus diferentes tipologías a servidores/as del GAD (mujeres)  notificados por el GAD al Ministerio de Trabajo solicitando medidas sancionatorias </t>
  </si>
  <si>
    <t>Porcentaje de casos de acoso laboral basado en el género en sus diferentes tipologías a servidores/as del GAD (mujeres ) notificados por el GAD al Ministerio de Trabajo solicitando medidas sancionatorias sobre los casos conocidos por talento humano del GAD de acuerdo a norma interna.</t>
  </si>
  <si>
    <t xml:space="preserve">Número total de casos de acoso laboral basado en el género en sus diferentes tipologías a servidores/as del GAD (personas LGBTI+)  registrados  por el GAD de acuerdo a norma interna. </t>
  </si>
  <si>
    <t xml:space="preserve">Número total de casos de acoso laboral basado en el género en sus diferentes tipologías a servidores/as del GAD (personas LGBTI+)  notificados por el GAD al Ministerio de Trabajo solicitando medidas sancionatorias </t>
  </si>
  <si>
    <t>Porcentaje de casos de acoso laboral basado en el género en sus diferentes tipologías a servidores/as del GAD (personas LGBTI+) notificados por el GAD al Ministerio de Trabajo solicitando medidas sancionatorias sobre los casos conocidos por talento humano del GAD de acuerdo a norma interna.</t>
  </si>
  <si>
    <t>Número de espacios públicos adecuados e implementados para la prevención de la VbG en el último año (esto también puede disponer por autoridad competente,  como medida de reparación que el GAD lo hace de manera preventiva o a petición de la comunidad)</t>
  </si>
  <si>
    <r>
      <rPr>
        <b/>
        <sz val="9"/>
        <rFont val="Calibri"/>
        <family val="2"/>
      </rPr>
      <t xml:space="preserve">Medio de verificación: 
</t>
    </r>
    <r>
      <rPr>
        <sz val="9"/>
        <rFont val="Calibri"/>
        <family val="2"/>
      </rPr>
      <t>Listado de espacios públicos adaptados /implementados con medidas de prevención de VbG</t>
    </r>
  </si>
  <si>
    <t>Número de resoluciones emitidas para regular el uso y colocación de vallas sexistas, con doble sentido, en espacios públicos o privados en el último año.</t>
  </si>
  <si>
    <t>Número de resoluciones emitidas para sancionar (prohibición, suspensión o clausura) espectáculos públicos que promuevan la violencia, discriminación o la reproducción de estereotipos que reproducen la desigualdad.</t>
  </si>
  <si>
    <r>
      <rPr>
        <b/>
        <sz val="9"/>
        <rFont val="Calibri"/>
        <family val="2"/>
      </rPr>
      <t>Medio de verificación:</t>
    </r>
    <r>
      <rPr>
        <sz val="9"/>
        <rFont val="Calibri"/>
        <family val="2"/>
      </rPr>
      <t xml:space="preserve">
Link a la normativa de regulaci[on y sanción</t>
    </r>
  </si>
  <si>
    <t>Número de resoluciones emitidas para regular (prohibición, suspensión o clausura)
espectáculos públicos que promuevan la violencia, discriminación o la reproducción de
estereotipos que reproducen la desigualdad.</t>
  </si>
  <si>
    <t>Número de resoluciones emitidas para sancionar (prohibición, suspensión o clausura)
espectáculos públicos que promuevan la violencia, discriminación o la reproducción de
estereotipos que reproducen la desigualdad.</t>
  </si>
  <si>
    <r>
      <t xml:space="preserve">El GAD dispone de servicios para la atención integral (asesoría legal, atención psicológica, trabajo social y servicios de acogimiento) a mujeres, hijos/as y a personas LGBTI+ víctimas de violencia basada en género* 
</t>
    </r>
    <r>
      <rPr>
        <i/>
        <sz val="9"/>
        <rFont val="Calibri"/>
        <family val="2"/>
      </rPr>
      <t>(No se refiere a las acciones que realizan las  Juntas Cantonales de Protección de Derechos)</t>
    </r>
  </si>
  <si>
    <t>Número de servicios que el GAD dispone y están en funcionamiento para la atención integral (asesoría legal, atención psicológica, trabajo social y servicios de acogimiento) a mujeres, hijos/as y a personas LGBTI+ víctimas de violencia basada en género*.</t>
  </si>
  <si>
    <r>
      <rPr>
        <b/>
        <sz val="9"/>
        <rFont val="Calibri"/>
        <family val="2"/>
      </rPr>
      <t>Check list: (opcion múltiple)</t>
    </r>
    <r>
      <rPr>
        <sz val="9"/>
        <rFont val="Calibri"/>
        <family val="2"/>
      </rPr>
      <t xml:space="preserve">
- Asesoría legal
- Atención psicológica
- Trabajo social
- Servicios de acogimiento</t>
    </r>
  </si>
  <si>
    <t>Número de personas atendidas en los servicios a víctimas de violencia administrados por el GAD o mediante convenios con OSC, ONG u otras organizaciones*</t>
  </si>
  <si>
    <t>Número de mujeres</t>
  </si>
  <si>
    <t>Número de personas LGBTI+</t>
  </si>
  <si>
    <t>El GAD dispone de  casas de acogida y centros de atención integral a las víctimas de VbG y sus hijas/os que oferta el GAD independiente o en mancomunidad con otros GADs con equipo técnico mínimo de acuerdo al modelo de atención emitido por el MMDH</t>
  </si>
  <si>
    <t>Número de casas de acogida y centros de atención integral a las víctimas de VbG y sus hijas/os que oferta el GAD independiente o en mancomunidad con otros GADs con equipo técnico mínimo de acuerdo al modelo de atención emitido por el MMDH</t>
  </si>
  <si>
    <t>Número total de mujeres atendidas en los servicios integrales de casas de acogida en el último año.</t>
  </si>
  <si>
    <t>El GAD cumple con el modelo de atención de las casas de acogida y centros de atención integral a víctimas de VbG emitido por el MMDH</t>
  </si>
  <si>
    <t>Número total de personas LGBTI+ atendidas  en los servicios integrales de casas de acogida en el último año.</t>
  </si>
  <si>
    <t xml:space="preserve">CUIDADO PARA GRUPOS DE ATENCIÓN PRIORITARIA COMO COMPETENCIA CONCURRENTE </t>
  </si>
  <si>
    <t>El GAD cuenta con Centros de Desarrollo Infantil - CDI administrados por convenio o propios, en funcionamiento en el último año (competencia concurrente)</t>
  </si>
  <si>
    <r>
      <rPr>
        <b/>
        <sz val="9"/>
        <rFont val="Calibri"/>
        <family val="2"/>
      </rPr>
      <t>Lista desplegable  de tipos de Centros de Desarrollo Infantil:</t>
    </r>
    <r>
      <rPr>
        <sz val="9"/>
        <rFont val="Calibri"/>
        <family val="2"/>
      </rPr>
      <t xml:space="preserve">
- Del GAD
- En mancomunidad con otros GAD
- Con el Ministerio de Inclusión Social
- Otros</t>
    </r>
  </si>
  <si>
    <t>Número de niños/as menores o iguales a 3 años que asisten a Centros de Desarrollo Infantil que el GAD cantonal administra en el último año (competencia concurrente)</t>
  </si>
  <si>
    <t>Número licencias maternidad  otorgadas al personal del GAD en el último año</t>
  </si>
  <si>
    <r>
      <rPr>
        <b/>
        <sz val="9"/>
        <rFont val="Calibri"/>
        <family val="2"/>
      </rPr>
      <t xml:space="preserve">Medio de verificación: </t>
    </r>
    <r>
      <rPr>
        <sz val="9"/>
        <rFont val="Calibri"/>
        <family val="2"/>
      </rPr>
      <t xml:space="preserve">
Documento de Talento Humano que reporte el número de Licencias de maternidad otorgadas en el año del cual rinde cuentas</t>
    </r>
  </si>
  <si>
    <t>Número licencias paternidad  otorgadas al personal del GAD en el último año</t>
  </si>
  <si>
    <r>
      <rPr>
        <b/>
        <sz val="9"/>
        <rFont val="Calibri"/>
        <family val="2"/>
      </rPr>
      <t xml:space="preserve">Medio de verificación: </t>
    </r>
    <r>
      <rPr>
        <sz val="9"/>
        <rFont val="Calibri"/>
        <family val="2"/>
      </rPr>
      <t xml:space="preserve">
Documento de Talento Humano que reporte el número de Licencias de paternidad otorgadas en el año del cual rinde cuentas</t>
    </r>
  </si>
  <si>
    <t>PROMOCIÓN DE DESARROLLO ECONÓMICO LOCAL EN EL SECTOR DE LA ECONOMÍA SOCIAL Y SOLIDARIA PARA REVERTIR LA DESIGUALDAD DE GÉNERO</t>
  </si>
  <si>
    <t>Número total de contratos de contratación pública adjudicados por el GAD en el marco de la economía popular y solidaria. (Ferias inclusivas, etc) adjudicados durante el año del cual rinde cuentas.</t>
  </si>
  <si>
    <t>Número de contratos de contratación pública adjudicados por el GAD a mujeres (urbanas y rurales) beneficiarias/os en el marco de la economía popular y solidaria. (Ferias inclusivas, etc)  durante el año del cual rinde cuentas.</t>
  </si>
  <si>
    <t>Porcentaje de contratos de contratación pública adjudicados por el GAD a mujeres (urbanas y rurales) beneficiarias/os en el marco de la economía popular y solidaria. (Ferias inclusivas, etc).</t>
  </si>
  <si>
    <r>
      <rPr>
        <b/>
        <sz val="9"/>
        <color indexed="8"/>
        <rFont val="Calibri"/>
        <family val="2"/>
      </rPr>
      <t>Medio de verificación link:</t>
    </r>
    <r>
      <rPr>
        <sz val="9"/>
        <color indexed="8"/>
        <rFont val="Calibri"/>
        <family val="2"/>
      </rPr>
      <t xml:space="preserve">
Link a Reporte de información del SERCOP con firmas de responsables</t>
    </r>
  </si>
  <si>
    <t>Número de contratos de contratación pública adjudicados por el GAD a personas LGBTI+ (urbanas y rurales) beneficiarias/os en el marco de la economía popular y solidaria. (Ferias inclusivas, etc)  durante el año del cual rinde cuentas.</t>
  </si>
  <si>
    <t>Porcentaje de contratos de contratación pública adjudicados por el GAD a personas LGBTI+ (urbanas y rurales) beneficiarias/os en el marco de la economía popular y solidaria. (Ferias inclusivas, etc).</t>
  </si>
  <si>
    <t>El GAD ha implementado programas / proyectos productivos en el marco de la Ley de Economía Popular y Solidaria?</t>
  </si>
  <si>
    <r>
      <rPr>
        <b/>
        <sz val="9"/>
        <rFont val="Calibri"/>
        <family val="2"/>
      </rPr>
      <t>Los proyectos son generados:
(Check List)</t>
    </r>
    <r>
      <rPr>
        <sz val="9"/>
        <rFont val="Calibri"/>
        <family val="2"/>
      </rPr>
      <t xml:space="preserve">
En mancomunidad
Propio</t>
    </r>
  </si>
  <si>
    <t xml:space="preserve">Porcentaje de mujeres (urbanas y rurales) usuarias de programas y proyectos productivos implementados en el marco de la Ley de Economía Popular y Solidaria. </t>
  </si>
  <si>
    <t>Número total de personas usuarias de programas y proyectos productivos implementados en el marco de la Ley de Economía Popular y Solidaria.</t>
  </si>
  <si>
    <t>Número total de mujeres  (urbanas y rurales) usuarias de programas y proyectos productivos implementados en el marco de la Ley de Economía Popular y Solidaria.</t>
  </si>
  <si>
    <t xml:space="preserve">Porcentaje de personas LGBTI+ usuarias de programas y proyectos productivos implementados en el marco de la Ley de Economía Popular y Solidaria. </t>
  </si>
  <si>
    <t>Número total de personas LGBTI+  usuarias de programas y proyectos productivos implementados en el marco de la Ley de Economía Popular y Solidaria.</t>
  </si>
  <si>
    <t>Número de mujeres que han accedido a procesos de formación, capacitación y acompañamiento implementados por el GAD en actividades productivas orientados a potenciar sus habilidades y capacidades con un mínimo de horas en cada proceso</t>
  </si>
  <si>
    <t>Número de mujeres que han sido adjudicadas para locales comerciales en mercados municipales, terminales terrestres o similares</t>
  </si>
  <si>
    <t>Número de personas LGBTI+ que han accedido a procesos de formación, capacitación y acompañamiento implementados por el GAD en actividades productivas orientados a potenciar sus habilidades y capacidades con un mínimo de horas en cada proceso</t>
  </si>
  <si>
    <t>Número de personas LGBTI+ que han sido adjudicadas para locales comerciales en mercados municipales, terminales terrestres o similares</t>
  </si>
  <si>
    <t>DERECHO A LA PARTICIPACIÓN DE LAS MUJERES Y POBLACIÓN LGBTI+ EN SU GESTIÓN.</t>
  </si>
  <si>
    <t xml:space="preserve">Número de mujeres que han accedido a acompañamiento, procesos de formación, capacitación implementados por el GAD para fortalecer sus capacidades y ejercicio de derechos de participación ciudadana y control social </t>
  </si>
  <si>
    <t xml:space="preserve">Tipo de acción que han recibido: </t>
  </si>
  <si>
    <t>Seleccione una opción:
- Acompañamiento
- Formación 
- Capacitación</t>
  </si>
  <si>
    <t xml:space="preserve">Número de  personas LGBTI+ que han accedido a acompañamiento, procesos de formación, capacitación implementados por el GAD para fortalecer sus capacidades y ejercicio de derechos de participación ciudadana y control social </t>
  </si>
  <si>
    <t xml:space="preserve">Número de propuestas ciudadanas que han sido incorporados en políticas, planes, programas, proyectos, servicios, ordenanzas y estrategias del GAD  lideradas por: </t>
  </si>
  <si>
    <t>Las propuestas se recibieron de organizaciones de:
- Mujeres
- Población LGBTI+
- Pueblos y Nacionalidades
- Personas con discapacidad
- Movilidad Humana
- Jóvenes
- Niñas, niños y adolescentes
- Adultos mayores</t>
  </si>
  <si>
    <r>
      <rPr>
        <b/>
        <sz val="9"/>
        <color indexed="8"/>
        <rFont val="Calibri"/>
        <family val="2"/>
      </rPr>
      <t>Medio de verificación:</t>
    </r>
    <r>
      <rPr>
        <sz val="9"/>
        <color indexed="8"/>
        <rFont val="Calibri"/>
        <family val="2"/>
      </rPr>
      <t xml:space="preserve">
Informe de propuestas ciudadanas presentadas y de propuestas ciudadanas implementadas en el GAD</t>
    </r>
  </si>
  <si>
    <t>Se puede crear una fila por cada grupo</t>
  </si>
  <si>
    <t>PORCENTAJE DE EJECUCIÒN PRESUPUESTARIA (CALCULA EL SISTEMA)</t>
  </si>
  <si>
    <t>PREVENCIÓN, ATENCIÓN, PROTECCIÓN Y REPARACIÓN DE DERECHOS DE LAS MUJERES Y POBLACIÓN LGBTI+</t>
  </si>
  <si>
    <t xml:space="preserve">Estrategias
</t>
  </si>
  <si>
    <t>Proyectos</t>
  </si>
  <si>
    <t>Acciones</t>
  </si>
  <si>
    <t xml:space="preserve">
Metas </t>
  </si>
  <si>
    <t>Servicios</t>
  </si>
  <si>
    <t>EL GAD CUENTA CON UN PLAN CANTONAL VIGENTE PARA LA PREVENCIÓN Y ERRADICACIÓN DE LA VBG</t>
  </si>
  <si>
    <t xml:space="preserve">Programas </t>
  </si>
  <si>
    <t xml:space="preserve">Ordenanzas </t>
  </si>
  <si>
    <t>Resoluciones administrativas</t>
  </si>
  <si>
    <t>Programas</t>
  </si>
  <si>
    <t>Estrategias</t>
  </si>
  <si>
    <t>SELECCIONE SI EL PLAN CANTONAL PARA LA PREVENCIÓN Y ERRADICACIÓN DE LA VBG CUENTA CON: (LISTA DE CHEQUEO)</t>
  </si>
  <si>
    <t>SE INCLUYERON EN:</t>
  </si>
  <si>
    <t>AGENDA CANTONAL DE IGUALDAD DE DERECHOS</t>
  </si>
  <si>
    <t>PDOT</t>
  </si>
  <si>
    <t>NO ESTAN INCLUIDOS</t>
  </si>
  <si>
    <r>
      <t xml:space="preserve">Número de Estrategias, Programas, Proyectos, Acciones, Servicios, Ordenanzas y Resoluciones administrativas para prevenir y erradicar la VbG </t>
    </r>
    <r>
      <rPr>
        <b/>
        <sz val="7"/>
        <color theme="0"/>
        <rFont val="Calibri"/>
        <family val="2"/>
        <scheme val="minor"/>
      </rPr>
      <t>APROBADAS</t>
    </r>
    <r>
      <rPr>
        <sz val="7"/>
        <color theme="0"/>
        <rFont val="Calibri"/>
        <family val="2"/>
        <scheme val="minor"/>
      </rPr>
      <t xml:space="preserve"> por el GAD Cantonal.</t>
    </r>
  </si>
  <si>
    <t>SELECCIONE EL TIPO: 
(LISTA DE CHEQUEO)</t>
  </si>
  <si>
    <r>
      <t>Número de Estrategias, Programas, Proyectos, Acciones, Servicios, Ordenanzas y Resoluciones administrativas para prevenir y erradicar la VbG EJECUTADAS</t>
    </r>
    <r>
      <rPr>
        <sz val="7"/>
        <color theme="0"/>
        <rFont val="Calibri"/>
        <family val="2"/>
        <scheme val="minor"/>
      </rPr>
      <t xml:space="preserve"> por el GAD Cantonal.</t>
    </r>
  </si>
  <si>
    <t>CASOS DE VULNERACIÓN DE DERECHOS CON INFORMES DEL CCPD: MUJERES Y POBLACIÓN LGBTI+</t>
  </si>
  <si>
    <t>ACCIONES DE PROTECCIÓN COMO HERRAMIENTA FRENTE A LA VULNERACIÓN DE DERECHOS DE MUJERES Y PERSONAS LGBTI+ EN EL ÚLTIMO AÑO</t>
  </si>
  <si>
    <t>Cantidad</t>
  </si>
  <si>
    <t>Adjunte medio de verificación: 
Listado de casos de observancia con acción de protección</t>
  </si>
  <si>
    <r>
      <rPr>
        <b/>
        <sz val="9"/>
        <color indexed="8"/>
        <rFont val="Calibri"/>
        <family val="2"/>
      </rPr>
      <t xml:space="preserve"> 
</t>
    </r>
    <r>
      <rPr>
        <sz val="9"/>
        <color indexed="8"/>
        <rFont val="Calibri"/>
        <family val="2"/>
      </rPr>
      <t>Adjunte medio de verificación: 
Listado de casos de observancia con acción de protección</t>
    </r>
  </si>
  <si>
    <t>Adjunte el link a la ruta/s de protección de derechos
Registros de participación</t>
  </si>
  <si>
    <t>RUTA INSTITUCIONAL DE PROTECCIÓN FRENTE A LA VIOLENCIA BASADA EN GÉNERO Y LA TRATA DE PERSONAS</t>
  </si>
  <si>
    <t>COBERTURA TERRITORIAL DEL CCPD EN LA SOCIALIZACIÓN DE RUTAS DE PROTECCIÓN A MUJERES Y POBLACIÓN LGBTI+ VÍCTIMAS DE VIOLENCIA</t>
  </si>
  <si>
    <t>No. de barrios y parroquias rurales del cantón en los que el CCPD ha socializado las rutas de protección a las mujeres y población LGBTI+ víctimas de violencia</t>
  </si>
  <si>
    <t>Link al listado de Barrios y parroquias en las que se ha realizado dicha socialización.</t>
  </si>
  <si>
    <t>PERSONAS CAPACITADAS POR EL GAD (CCPD) EN PREVENCIÓN, DETECCIÓN Y DENUNCIA DE VIOLENCIA BASADA EN GÉNERO Y RUTA DE PROTECCIÓN EN EL ÚLTIMO AÑO</t>
  </si>
  <si>
    <t>INSTANCIA DE ARTICULACIÓN INTERINSTITUCIONAL PARA LA PREVENCIÓN Y ATENCIÓN DE LA VBG Y TRATA</t>
  </si>
  <si>
    <t>Las instituciones que conforman la Red son: 
(Seleccionar las instituciones que conformen la Red Interinstitucional del cantón)</t>
  </si>
  <si>
    <t>Link al Acta de constitución de la Red Interinstitucional de Protección de Derechos o Instituciones del sistema</t>
  </si>
  <si>
    <t>La red está constituida mediante normativa:</t>
  </si>
  <si>
    <t>INSTRUMENTOS Y PROTOCOLOS DEL GAD CANTONAL PARA LA PREVENCIÓN Y ERRADICACIÓN DE LA VIOLENCIA BASADA EN GÉNERO Y EL FORTALECIMIENTO DE MECANISMOS COMUNITARIOS</t>
  </si>
  <si>
    <t xml:space="preserve">
• Ministerio de Salud Pública (MSP);
• Ministerio de Inclusión Económica y Social (MIES);
• Ministerio de Educación (MINEDUC);
• Ministerio de Gobierno (MDG) / • Área de la Mujer y Derechos Humanos (MMDH);
• Ministerio del Interior (MDI)9;
• Ministerio del Trabajo (MDT);
• Fiscalía General del Estado (FGE);
• Defensoría Pública (DP);
• Defensoría del Pueblo (DPE);
• Consejo Nacional para la Igualdad Intergeneracional (CNII);
• Consejo Nacional para la Igualdad de Discapacidades (CONADIS);
• Consejo Cantonal de Protección de Derechos
• Instituto Nacional de Estadísticas y Censos (INEC);
• Servicio Integrado de Seguridad ECU-911 (SIS-ECU 911);
• Consejo de la Judicatura (CJ);
• Secretaria de Educación Superior, Ciencia y Tecnología (SENESCYT);
• Consejo de Desarrollo y Promoción de la Información y Comunicación (CDPIC);
</t>
  </si>
  <si>
    <t xml:space="preserve">Número de instrumentos, protocolos o regulaciones emitidos e implementados por el GAD cantonal para prevenir y erradicar la VbG y desarrollar mecanismos comunitarios o barriales de prevención como alarmas, rondas de vigilancia y acompañamiento, adecentamiento de espacios públicos * </t>
  </si>
  <si>
    <t>Pregunta</t>
  </si>
  <si>
    <t>Información reportada</t>
  </si>
  <si>
    <t>Link al  Listado de Campañas implementadas</t>
  </si>
  <si>
    <t>Link al Listado de espacios públicos adaptados /implementados con medidas de prevención de VbG</t>
  </si>
  <si>
    <t>PREVENCIÓN DE LA VBG Y FOMENTO DE UNA CULTURA DE IGUALDAD</t>
  </si>
  <si>
    <t>SOLICITUDES Y PROPUESTAS CONTRA LA VIOLENCIA DE GÉNERO</t>
  </si>
  <si>
    <t>Porcentaje de respuestas efectivas implementadas por el GAD a las iniciativas y peticiones de la sociedad civil para la prevención, atención, protección y reparación de derechos frente a violencia de género .</t>
  </si>
  <si>
    <t>COMPOSICIÓN MÍNIMA DE LA JCPD EN LOS GAD SEGÚN REGLAMENTO</t>
  </si>
  <si>
    <t xml:space="preserve">Selección si es:
</t>
  </si>
  <si>
    <t xml:space="preserve">Número de Junta/s:
</t>
  </si>
  <si>
    <t>El GAD cuenta con una norma técnica que determine los estándares de funcionamiento de la JCPD en base al diagnóstico del territorio en VbG</t>
  </si>
  <si>
    <t>Número total de medidas administrativas de protección inmediata (MAPI) emitidas por las JCPD:</t>
  </si>
  <si>
    <t xml:space="preserve">Seleccione tipos de medidas administrativas (Reglamento):
(Art. 51 de la LOPEVContra las Mujeres)
1. Boleta de auxilio y orden de restricción
2. Salida del agresor del domicilio
3. Prohibición de ocultar o trasladar dependientes
4. Prohibición de intimidación
5. Restitución del domicilio
6. Acompañamiento al hogar
7. Inventario y devolución de bienes y documentos
8. Dispositivos de alerta
9. Activación de servicios de protección
10. Integración de la víctima y sus dependientes en programas sociales, educativos, laborales y de salud
11. Monitoreo del cambio de conductas violentas del agresor mediante informes de entidades técnicas 
12. Reducción o flexibilización del horario de trabajo de la víctima sin afectar sus derechos laborales.  
13. Prohibición temporal al agresor de actividades en instituciones educativas, deportivas o culturales. 
14. Implementación de medidas adicionales para garantizar la seguridad e integridad de la víctima. </t>
  </si>
  <si>
    <t>Tipos de medidas administrativas emitidas: (Reglamento)</t>
  </si>
  <si>
    <t>Porcentaje de casos de violencia sexual contra niñas y adolescentes conocidos/registrados y denunciados por la JCPD ante la Fiscalía</t>
  </si>
  <si>
    <t>Pregunta:</t>
  </si>
  <si>
    <r>
      <t xml:space="preserve">Personal </t>
    </r>
    <r>
      <rPr>
        <b/>
        <sz val="8"/>
        <color theme="0"/>
        <rFont val="Arial"/>
        <family val="2"/>
      </rPr>
      <t>principal</t>
    </r>
    <r>
      <rPr>
        <sz val="8"/>
        <color theme="0"/>
        <rFont val="Arial"/>
        <family val="2"/>
      </rPr>
      <t xml:space="preserve"> mínimo con el que cuenta la Junta:
</t>
    </r>
  </si>
  <si>
    <r>
      <t xml:space="preserve">Personal </t>
    </r>
    <r>
      <rPr>
        <b/>
        <sz val="8"/>
        <color theme="0"/>
        <rFont val="Arial"/>
        <family val="2"/>
      </rPr>
      <t>suplente</t>
    </r>
    <r>
      <rPr>
        <sz val="8"/>
        <color theme="0"/>
        <rFont val="Arial"/>
        <family val="2"/>
      </rPr>
      <t xml:space="preserve"> mínimo con el que cuenta la Junta:</t>
    </r>
  </si>
  <si>
    <t xml:space="preserve">Porcentaje </t>
  </si>
  <si>
    <t>Porcentaje</t>
  </si>
  <si>
    <t>ESTADÍSTICAS DE MEDIDAS ADMINISTRATIVAS DE PROTECCIÓN INMEDIATA (MAPI) Y CASOS DE  VIOLENCIA BASADA EN GÉNERO (VbG) EN JUNTA CANTONAL DE PROTECCIÓN DE DERECHOS (JCPD)</t>
  </si>
  <si>
    <t>CASOS DE ACOSO LABORAL EN EL GAD</t>
  </si>
  <si>
    <t>ESTADÍSTICAS DE RESOLUCIONES CONTRA PUBLICIDAD Y ESPECTÁCULOS SEXISTAS</t>
  </si>
  <si>
    <t>Link a la normativa de regulaci[on y sanción</t>
  </si>
  <si>
    <t>Valor</t>
  </si>
  <si>
    <t>Número de resoluciones emitidas para regular (prohibición, suspensión o clausura) espectáculos públicos que promuevan la violencia, discriminación o la reproducción de estereotipos que reproducen la desigualdad.</t>
  </si>
  <si>
    <t>Tipo de asesorìa que brinda:</t>
  </si>
  <si>
    <r>
      <t xml:space="preserve">El GAD dispone de servicios para la atención integral (asesoría legal, atención psicológica, trabajo social y servicios de acogimiento) a mujeres, hijos/as y a personas LGBTI+ víctimas de violencia basada en género* </t>
    </r>
    <r>
      <rPr>
        <sz val="8"/>
        <color theme="0"/>
        <rFont val="Arial"/>
        <family val="2"/>
      </rPr>
      <t xml:space="preserve">
</t>
    </r>
    <r>
      <rPr>
        <sz val="9"/>
        <color theme="0"/>
        <rFont val="Calibri"/>
        <family val="2"/>
      </rPr>
      <t>(No se refiere a las acciones que realizan las  Juntas Cantonales de Protección de Derechos)</t>
    </r>
  </si>
  <si>
    <t>Link a la normativa de regulación y sanción</t>
  </si>
  <si>
    <t xml:space="preserve">Lista desplegable  de tipos de casas de acogida o centros integrales de atención:
- Del GAD
- En mancomunidad con otros GAD
- Por convenio con OSC, ONG
- Con el Ministerio de la Mujer y DDHH
- Ministerio de Inclusión Social
- Otro
</t>
  </si>
  <si>
    <t>NÚMERO DE PERSONAS ATENDIDAS EN LOS SERVICIOS INTEGRALES DE CASAS DE ACOGIDAS EN EL ÚLTIMO AÑO</t>
  </si>
  <si>
    <t xml:space="preserve">TIPO DE CASAS DE ACOGIDA O CENTROS INTEGRALES DE ATENCIÓN: </t>
  </si>
  <si>
    <t>Link al 
Documento normativo/técnico para implementación del servicio</t>
  </si>
  <si>
    <t>MEDIDAS ADMINISTRATIVAS DE PROTECCIÓN INMEDIATA (MAPI)</t>
  </si>
  <si>
    <t>No de medidas emitidas:</t>
  </si>
  <si>
    <t>MAPI  OTORGADAS A:</t>
  </si>
  <si>
    <r>
      <t xml:space="preserve">Número de medidas administrativas de protección inmediata (MAPI) otorgadas por las JCPD a </t>
    </r>
    <r>
      <rPr>
        <b/>
        <sz val="8"/>
        <color theme="0"/>
        <rFont val="Calibri"/>
        <family val="2"/>
        <scheme val="minor"/>
      </rPr>
      <t>mujeres</t>
    </r>
    <r>
      <rPr>
        <sz val="8"/>
        <color theme="0"/>
        <rFont val="Calibri"/>
        <family val="2"/>
        <scheme val="minor"/>
      </rPr>
      <t xml:space="preserve"> diversas que pertenece a grupos de atención prioritariafrente a casos de la VbG por los 11 tipos de medidas incluidas en el Reglamento</t>
    </r>
  </si>
  <si>
    <r>
      <t xml:space="preserve">Número de medidas administrativas de protección inmediata (MAPI) otorgadas por las JCPD a </t>
    </r>
    <r>
      <rPr>
        <b/>
        <sz val="8"/>
        <color theme="0"/>
        <rFont val="Calibri"/>
        <family val="2"/>
        <scheme val="minor"/>
      </rPr>
      <t>personas LGBTI+</t>
    </r>
    <r>
      <rPr>
        <sz val="8"/>
        <color theme="0"/>
        <rFont val="Calibri"/>
        <family val="2"/>
        <scheme val="minor"/>
      </rPr>
      <t xml:space="preserve"> que pertenece a grupos de atención prioritariafrente a casos de la VbG por los 11 tipos de medidas incluidas en el Reglamento</t>
    </r>
  </si>
  <si>
    <t xml:space="preserve">AUTONOMIA FÍSICA: </t>
  </si>
  <si>
    <t>CENTROS DE DESAROLLO INFANTIL</t>
  </si>
  <si>
    <t>Tipo de Centro de Desarrollo Infantil:</t>
  </si>
  <si>
    <t>LICENCIAS DE MATERNIDAD Y PATERNIDAD</t>
  </si>
  <si>
    <t>Link al documento de Talento Humano que reporte el número de Licencias de maternidad otorgadas en el año del cual rinde cuentas</t>
  </si>
  <si>
    <t>Link al documento de Talento Humano que reporte el número de Licencias de paternidad otorgadas en el año del cual rinde cuentas</t>
  </si>
  <si>
    <t>Número de licencias otorgadas por:</t>
  </si>
  <si>
    <t>Cantidad de licencias</t>
  </si>
  <si>
    <t>CONTRATOS DE CONTRATACIÓN PÚBLICA ADJUDICADOS POR EL GAD EN EL MARCO DE LA ECONOMÍA POPULAR Y SOLIDARIA EN EL AÑO QUE RINDE CUENTAS</t>
  </si>
  <si>
    <t>El link debe dirigir al reporte de información del SERCOP con firmas de responsables</t>
  </si>
  <si>
    <t>Número de contratos de contratación pública adjudicados por el GAD a:</t>
  </si>
  <si>
    <t xml:space="preserve">Mujeres (urbanas y rurales) </t>
  </si>
  <si>
    <t xml:space="preserve">Personas LGBTI+ (urbanas y rurales) </t>
  </si>
  <si>
    <t>Porcentaje de contratos de contratación pública adjudicados por el GAD a :</t>
  </si>
  <si>
    <t>PROGRAMAS/PROYECTOS PRODUCTIVOS</t>
  </si>
  <si>
    <t>Los proyectos son generados:</t>
  </si>
  <si>
    <t>Número total de personas usuarias mujeres  (urbanas y rurales) de programas y proyectos productivos implementados en el marco de la Ley de Economía Popular y Solidaria.</t>
  </si>
  <si>
    <t xml:space="preserve">Porcentaje de personas (urbanas y rurales) usuarias de programas y proyectos productivos implementados en el marco de la Ley de Economía Popular y Solidaria. </t>
  </si>
  <si>
    <t>PROCESOS DE FORMACIÓN, CAPACITACIÓN Y ACOMPAÑAMIENTO</t>
  </si>
  <si>
    <t>Número de personas que han accedido a procesos de formación, capacitación y acompañamiento implementados por el GAD en actividades productivas orientados a potenciar sus habilidades y capacidades con un mínimo de horas en cada proceso</t>
  </si>
  <si>
    <r>
      <t xml:space="preserve">Número de </t>
    </r>
    <r>
      <rPr>
        <b/>
        <sz val="8"/>
        <color theme="0"/>
        <rFont val="Arial"/>
        <family val="2"/>
      </rPr>
      <t>mujeres</t>
    </r>
    <r>
      <rPr>
        <sz val="8"/>
        <color theme="0"/>
        <rFont val="Arial"/>
        <family val="2"/>
      </rPr>
      <t xml:space="preserve"> que han accedido a procesos de formación, capacitación y acompañamiento implementados por el GAD </t>
    </r>
  </si>
  <si>
    <r>
      <t xml:space="preserve">Número de </t>
    </r>
    <r>
      <rPr>
        <b/>
        <sz val="8"/>
        <color theme="0"/>
        <rFont val="Arial"/>
        <family val="2"/>
      </rPr>
      <t>personas LGBTI+</t>
    </r>
    <r>
      <rPr>
        <sz val="8"/>
        <color theme="0"/>
        <rFont val="Arial"/>
        <family val="2"/>
      </rPr>
      <t xml:space="preserve"> que han accedido a procesos de formación, capacitación y acompañamiento implementados por el GAD en actividades productivas orientados a potenciar sus habilidades y capacidades con un mínimo de horas en cada proceso</t>
    </r>
  </si>
  <si>
    <t>Tipo de acción</t>
  </si>
  <si>
    <t xml:space="preserve">Las propuestas se recibieron de organizaciones de:
</t>
  </si>
  <si>
    <t xml:space="preserve">Número de personas que han accedido a acompañamiento, procesos de formación, capacitación implementados por el GAD para fortalecer sus capacidades y ejercicio de derechos de participación ciudadana y control social </t>
  </si>
  <si>
    <t xml:space="preserve">MECANISMOS PARTICIPACIÓN CIUDADANA </t>
  </si>
  <si>
    <t>GOBIERNOS AUTÓNOMOS DESCENTRALIZADOS MUNICIPALES</t>
  </si>
  <si>
    <t>ADJUNTAR DOCUMENTO OFICIAL DEL RUC:
FORMATO .jpge, .jpg, .png, .pdf</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</si>
  <si>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</si>
  <si>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</si>
  <si>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</si>
  <si>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</si>
  <si>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</si>
  <si>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</si>
  <si>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</si>
  <si>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</si>
  <si>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</si>
  <si>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</si>
  <si>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</si>
  <si>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ADQUISICIÓN DE BIENES INMUEBLES</t>
  </si>
  <si>
    <t>ADQUISICIÓN DE COMBUSTIBLE PARA VEHÍCULOS DE ENTIDADES CONTRATANTES</t>
  </si>
  <si>
    <t>ADQUISICIÓN DE PASAJES AÉREOS</t>
  </si>
  <si>
    <t>ARRENDAMIENTO DE BIENES MUEBLES E INMUEBLES</t>
  </si>
  <si>
    <t>CATÁLOGO ELECTRÓNICO</t>
  </si>
  <si>
    <t>COMPRA CORPORATIVA DE ALIMENTACIÓN ESCOLAR</t>
  </si>
  <si>
    <t>CONCURSO PÚBLICO DE CONSULTORÍA</t>
  </si>
  <si>
    <t>CONSULTORÍA CONTRATACIÓN DIRECTA</t>
  </si>
  <si>
    <t>CONSULTORÍA LISTA CORTA</t>
  </si>
  <si>
    <t>COTIZACIÓN</t>
  </si>
  <si>
    <t>FERIA INCLUSIVA</t>
  </si>
  <si>
    <t>ÍNFIMA CUANTÍA</t>
  </si>
  <si>
    <t>PROCEDIMIENTOS DE CONTRATACIÓN EN SITUACIÓN DE EMERGENCIA</t>
  </si>
  <si>
    <t>PROCEDIMIENTOS DE CONTRATACIÓN EN EL EXTRANJERO</t>
  </si>
  <si>
    <t>PROCEDIMIENTOS ESPECIALES</t>
  </si>
  <si>
    <t xml:space="preserve">PUBLICACIÓN </t>
  </si>
  <si>
    <t>SUBASTA INVERSA</t>
  </si>
  <si>
    <t>OTRAS</t>
  </si>
  <si>
    <t>COBERTURA GEOGRÁFICA (DE LA INSTITUCIÓN/ ENTIDAD UDAF Y DE CADA UNA DE SUS EOD)</t>
  </si>
  <si>
    <t>OBJETIVOS DEL PLAN DE DESARROLLO Y ORDENAMIENTO TERRITORIAL - PDOT</t>
  </si>
  <si>
    <t xml:space="preserve">REPORTE DE AVANCE RESPECTO A LOS OBJETIVOS  DEL PDOT INGRESADOS </t>
  </si>
  <si>
    <t>MEDIOS DE VERIFICACIÓN (ACTO NORMATIVO DEL PRESUPUESTO PARTICIPATIVO)</t>
  </si>
  <si>
    <t>SE DISCUTIÓ DESDE: (SE REFIERE A LA ORGANIZACIÓN TERRITORIAL CON LA POBLACIÓN)</t>
  </si>
  <si>
    <t>RESPUESTA</t>
  </si>
  <si>
    <t>Link debe dirigir al Listado de peticiones e iniciativas con respuesta efectiva implementada por el GAD</t>
  </si>
  <si>
    <t xml:space="preserve">Número de respuestas efectivas implementadas por el GAD ante las peticiones e iniciativas presentadas por la sociedad civil para la prevención, atención, protección y reparación de derechos frente a violencia de género. </t>
  </si>
  <si>
    <t>El GAD cuenta con Junta Cantonal de Protección de Derechos Junta Cantonal de Prtección de Derechos (JCPD) con personal mínimo para funcionar de acuerdo al Reglamento para la selección de miembros, emitido por el Consejo Nacional para la Igualdad Intergeneracional</t>
  </si>
  <si>
    <t>Número de resoluciones emitidas para sancionar el uso y colocación de vallas sexistas, con doble sentido, en espacios públicos o privados en el último año.</t>
  </si>
  <si>
    <r>
      <t xml:space="preserve"> Porcentaje de medidas administrativas de protección inmediata (MAPI) </t>
    </r>
    <r>
      <rPr>
        <b/>
        <sz val="9"/>
        <color theme="0"/>
        <rFont val="Calibri"/>
        <family val="2"/>
      </rPr>
      <t>notificadas</t>
    </r>
    <r>
      <rPr>
        <sz val="9"/>
        <color theme="0"/>
        <rFont val="Calibri"/>
        <family val="2"/>
      </rPr>
      <t xml:space="preserve"> por la JCPD  al Consejo de la Judicatura </t>
    </r>
  </si>
  <si>
    <t>INICIO DEL PROCESO CIUDADANO CON:</t>
  </si>
  <si>
    <t xml:space="preserve">INGRESE
LOS DATOS DEL
REPRESENTANTE CIUDADANO QUE LIDERO </t>
  </si>
  <si>
    <t>En el caso de que conteste que NO aplica el clasificador de gasto del Ministerio de Economía y Finanzas, esta celda se bloquea y debe reportar el presupuesto que asigna el GAD para el cumplimiento de derechos de mujeres y población LGBTI+</t>
  </si>
  <si>
    <t xml:space="preserve">El link de verificación con precisión deberá direccionar a alguna de las siguientes opciones:
- Cédula presupuestaria del ministerio de finanzas.
- Informe de gestión presupuestaria suscrito por la máxima autoridad
</t>
  </si>
  <si>
    <t xml:space="preserve">Monto </t>
  </si>
  <si>
    <t>CELULAR:</t>
  </si>
  <si>
    <t>CÉDULA DE CIUDADANÍA:</t>
  </si>
  <si>
    <t>FECHA DE NACIMIENTO:</t>
  </si>
  <si>
    <t>CONTRASEÑA:</t>
  </si>
  <si>
    <t xml:space="preserve"> El GAD realizó campaña(s) para la prevención y transformación de patrones culturales enfocados a igualdad de género y erradicación de la VbG</t>
  </si>
  <si>
    <t>SERVICIOS DE ATENCIÓN INTEGRAL</t>
  </si>
  <si>
    <t>TOTAL DE CARGOS DIRECTIVOS EXISTENTES EN EL GAD Y SUS INSTITUCIONES (NIVEL JERÁRQUICO SUPERIOR)</t>
  </si>
  <si>
    <t>TOTAL DE SERVIDORES/AS EN LA NÓMINA DEL GAD Y SUS INSTITUCIONES</t>
  </si>
  <si>
    <t>EL GAD CUENTA CON UNA POLÍTICA, NORMA O PROTOCOLO QUE PROMUEVA EL USO DE ACCIONES AFIRMATIVAS EN LOS PROCESOS DE SELECCIÓN DE PERSONAL DEL GAD Y SUS INSTITUCIONES:</t>
  </si>
  <si>
    <t>No. DE MUJERES QUE INGRESARON AL GAD Y SUS INSTITUCIONES EN EL ÚLTIMO AÑO POR MEDIDAS DE ACCIONES AFIRMATIVAS IMPLEMENTADAS PARA SU ACCESO IGUALITARIO:</t>
  </si>
  <si>
    <t>NÚMERO DE PERSONAS LGBTI+ QUE INGRESARON AL GAD Y SUS INSTITTUCIONES EN EL ÚLTIMO AÑO POR MEDIDAS DE ACCIONES AFIRMATIVAS IMPLEMENTADAS PARA SU ACCESO IGUALITARIO</t>
  </si>
  <si>
    <t>NÚMERO DE MUJERES QUE OCUPAN CARGOS DIRECTIVOS EN EL GAD Y SUS INSTITUCIONES (NIVEL JERÁRQUICO SUPERIOR)</t>
  </si>
  <si>
    <t>NÚMERO DE PERSONAS LGBTI+ SERVIDORAS EN LA NÓMINA DEL GAD Y SUS INSTITUCIONES:</t>
  </si>
  <si>
    <t xml:space="preserve">NÚMERO DE MUJERES SERVIDORAS EN LA NÓMINA DEL GAD Y SUS INSTITUCIONES:
</t>
  </si>
  <si>
    <t xml:space="preserve">NÚMERO DE PERSONAS LGBTI+ SERVIDORAS EN LA NÓMINA DEL GAD Y SUS INSTITTUCIONES:
</t>
  </si>
  <si>
    <t>NÚMERO DE SERVIDORES/AS DEL GAD Y SUS INSTITUCIONES CAPACITADAS Y SENSIBILIZADAS INTERNAMENTE SOBRE LOS DERECHOS HUMANOS DE MUJERES Y POBLACIÓN LGBTI+ EN EL AÑO DEL CUAL RINDE CUENTAS DE ACUERDO CON LA NORMA TÉCNICA PARA TRANSVERSALIZAR EL ENFOQUE DE GÉNERO (REGISTRO OFICIAL NO. 625 DE 20-08-2024).</t>
  </si>
  <si>
    <t>Número de servidoras y servidores municipales capacitados y sensibilizados en la normativa interna del GAD y sus instituciones para la prevención, protección, atención y reparación a víctimas de VbG</t>
  </si>
  <si>
    <t>El GAD tiene normativa interna para la prevención, protección, atención, reparación a víctimas de VbG y/o acoso laboral, en la gestión del GAD y sus instituciones.</t>
  </si>
  <si>
    <t>Número de servidoras y servidores municipales del GAD y sus instituciones</t>
  </si>
  <si>
    <t>Porcentaje de servidoras y servidores municipales (GAD y sus instituciones) capacitados y sensibilizados en la normativa interna del GAD para la prevención, protección, atención y reparación a víctimas de VbG</t>
  </si>
  <si>
    <t>El GAD y sus instituciones conocieron casos de acoso laboral durante el periodo fiscal del cual rinde cuentas:</t>
  </si>
  <si>
    <t xml:space="preserve">Número total de casos de acoso laboral basado en el género en sus diferentes tipologías a servidores/as del GAD y sus instituciones (mujeres)  registrados por el GAD y sus entidades de acuerdo a norma interna. </t>
  </si>
  <si>
    <t xml:space="preserve">Número total de casos de acoso laboral basado en el género en sus diferentes tipologías a servidores/as del GAD y sus instituciones (personas LGBTI+)  registrados  por el GAD y sus entidades de acuerdo a norma interna. </t>
  </si>
  <si>
    <t xml:space="preserve">Número total de casos de acoso laboral basado en el género en sus diferentes tipologías a servidores/as del GAD y sus instituciones (mujeres)  notificados al Ministerio de Trabajo solicitando medidas sancionatorias </t>
  </si>
  <si>
    <t xml:space="preserve">Número total de casos de acoso laboral basado en el género en sus diferentes tipologías a servidores/as del GAD y sus instituciones (personas LGBTI+)  notificados al Ministerio de Trabajo solicitando medidas sancionatorias </t>
  </si>
  <si>
    <t>Porcentaje de casos de acoso laboral basado en el género en sus diferentes tipologías a servidores/as del GAD y sus instituciones (personas LGBTI+) notificados al Ministerio de Trabajo solicitando medidas sancionatorias sobre los casos conocidos por talento humano de acuerdo a norma interna.</t>
  </si>
  <si>
    <t>Porcentaje de casos de acoso laboral basado en el género en sus diferentes tipologías a servidores/as del GAD y sus instituciones (mujeres) notificados al Ministerio de Trabajo solicitando medidas sancionatorias sobre los casos conocidos por talento humano de acuerdo a norma interna.</t>
  </si>
  <si>
    <t>Porcentaje de casos de acoso laboral basado en el género en sus diferentes tipologías a servidores/as del GAD y sus instituciones (mujeres) notificados a la JCPD solicitando medidas administrativas de protección inmediata sobre los casos conocidos por TTHH.</t>
  </si>
  <si>
    <t>Porcentaje de casos de acoso laboral basado en el género en sus diferentes tipologías a servidores/as del GAD y sus instituciones (personas LGBTI+) notificados a la JCPD solicitando medidas administrativas de protección inmediata sobre los casos conocidos por TTHH.</t>
  </si>
  <si>
    <t>Este porcentaje se calcula respecto del total de casos registrados por el GAD y sus instituciones  y notificados a la JCPD</t>
  </si>
  <si>
    <t>Este porcentaje se calcula respecto del total de casos registrados por el GAD y sus instituciones y notificados a la JCPD</t>
  </si>
  <si>
    <t>066000790001</t>
  </si>
  <si>
    <t>GOBIERNO AUTONOMO DESCENTRALIZADO MUNICIPAL DEL CANTON GUAMOTE</t>
  </si>
  <si>
    <t>GAD MUNICIPAL</t>
  </si>
  <si>
    <t>CHIMBORAZO</t>
  </si>
  <si>
    <t>GUAMOTE</t>
  </si>
  <si>
    <t>MATRIZ</t>
  </si>
  <si>
    <t>10 DE AGOSTO Y ABELARDO MONTALVO</t>
  </si>
  <si>
    <t>municipio @gadguamote.gob.ec</t>
  </si>
  <si>
    <t>(03) 3 -731-460</t>
  </si>
  <si>
    <t>www.gadguamote.gob.ec</t>
  </si>
  <si>
    <t>SEGUNDO MIGUEL MARCATOMA LEMA</t>
  </si>
  <si>
    <t>ALCALDE</t>
  </si>
  <si>
    <t>HARRINTON RIDER QUINTERO LEMOS</t>
  </si>
  <si>
    <t>DIRECTOR DE PLANIFICACION Y ORDENAMIENTO TERRITORIAL</t>
  </si>
  <si>
    <t>0983335928</t>
  </si>
  <si>
    <t>JOHANA VALLADOLID SILVA</t>
  </si>
  <si>
    <t>TECNICA DE PLANIFICACION</t>
  </si>
  <si>
    <t>032626852</t>
  </si>
  <si>
    <t>0984802006</t>
  </si>
  <si>
    <t>johanavalladolid96@gmail.com</t>
  </si>
  <si>
    <t>FUNCIONES</t>
  </si>
  <si>
    <t>COMPETENCIAS EXCLUSIVAS</t>
  </si>
  <si>
    <t>a) Planificar, junto con otras instituciones del sector público y actores de la sociedad, el desarrollo cantonal y formular los correspondientes planes de ordenamiento territorial, de manera articulada con la planificación nacional, regional, provincial y parroquial, con el fin de regular el uso y la ocupación del suelo urbano y rural, en el marco de la interculturalidad y plurinacionalidad y el respeto a la diversidad;</t>
  </si>
  <si>
    <t>CANTONAL</t>
  </si>
  <si>
    <t>CUERPO DE BOMBEROS</t>
  </si>
  <si>
    <t>CONCEJO CANTONAL DE PROTECCION DE DERECHOS</t>
  </si>
  <si>
    <t>IMPULSAR LAS INICIATIVAS DE CONSERVACIÓN DE LOS ECOSISTEMAS FRÁGILES Y POTENCIALES DEL CANTÓN, PARA GARANTIZAR LA SOSTENIBILIDAD AMBIENTAL, EN UN CONTEXTO DE ADAPTACIÓN AL CAMBIO CLIMÁTICO.</t>
  </si>
  <si>
    <t>MEJORAR LA CALIDAD DE VIDA DE LOS SECTORES MÁS VULNERABLES DEL CANTÓN A TRAVÉS DE LA ARTICULACIÓN Y COORDINACIÓN CON LOS PROGRAMAS SOCIALES DEL GOBIERNO NACIONAL.</t>
  </si>
  <si>
    <t>PROMOVER EL DESARROLLO ECONÓMICO DEL CANTÓN A TRAVÉS DEL FORTALECIMIENTO DE LAS ACTIVIDADES DE COMERCIO, EMPRENDIMIENTO, PRODUCCIÓN ARTESANAL, AGRÍCOLA Y GANADERA EN EL MARCO DE UNA ARTICULACIÓN E INSERCIÓN ESTRATÉGICA LOCAL Y NACIONAL</t>
  </si>
  <si>
    <t>PROMOVER UN CRECIMIENTO ORDENADO Y EQUILIBRADO DEL TERRITORIO CANTONAL, MEJORANDO LA DOTACIÓN DE SERVICIOS BÁSICOS, EMITIENDO NORMATIVA EFECTIVA QUE CONTRIBUYA A UN ADECUADO MANEJO DE RIESGOS NATURALES Y ANTRÓPICOS ASÍ COMO A LA OPTIMIZACIÓN DE LAS CAPACIDADES Y POTENCIALIDADES DEL CANTÓN,  PARA LOGRAR EL DESARROLLO SOCIO ECONÓMICO DE LA POBLACIÓN.</t>
  </si>
  <si>
    <t>REGENERAR Y PLANIFICAR EL SISTEMA DE MOVILIDAD Y DE COBERTURA DE ENERGÍA DEL CANTÓN EN BUSCA DE LA MEJORA DE LAS CONDICIONES DE VIDA E IMPULSO DEL DESARROLLO PRODUCTIVO.</t>
  </si>
  <si>
    <t>FORTALECER LA ESTRUCTURA INSTITUCIONAL PARA GARANTIZAR UN SISTEMA DE GESTIÓN EFICIENTE Y DE CALIDAD QUE PROMUEVA LA PARTICIPACIÓN CIUDADANA.</t>
  </si>
  <si>
    <t>DIFUNDIR LA IDENTIDAD LOCAL MATERIAL E INMATERIAL, MEDIANTE LA PARTICIPACIÓN COMUNITARIA CONSIDERANDO LA INTERCULTURALIDAD</t>
  </si>
  <si>
    <t>DPCH-0026-2024</t>
  </si>
  <si>
    <t>MEMORANDO Nro. 00110-AC-GADMCG-2025</t>
  </si>
  <si>
    <t>Cumplimiento del plan de acción de Avalúo y Catastros durante el año 2025</t>
  </si>
  <si>
    <t>MEMORANDO Nro. 0262-SCP-GADMCG-2025</t>
  </si>
  <si>
    <t>Cumplimiento del plan de acción de Compras Públicas  durante el año 2025</t>
  </si>
  <si>
    <t>MEMORANDUM N° 0348A-DGESI-GADMCG-2025</t>
  </si>
  <si>
    <t>Cumplimiento del plan de acción de Desarrollo Local   durante el año 2025</t>
  </si>
  <si>
    <t>MEMORANDUM N° 0400-DF-GADMCG-2025</t>
  </si>
  <si>
    <t>Cumplimiento del plan de acción de Financiero  durante el año 2025</t>
  </si>
  <si>
    <t>MEMORANDUM Nro°074-RE-GADMCG-2025</t>
  </si>
  <si>
    <t>Cumplimiento del plan de acción de Rentas  durante el año 2025</t>
  </si>
  <si>
    <t>MEMORANDO N°078-T-GADMCG-2025</t>
  </si>
  <si>
    <t>Cumplimiento del plan de acción de Tesorería  durante el año 2025</t>
  </si>
  <si>
    <t xml:space="preserve">INMUEBLE - CONSTRUCCION DEL CENTRO DE SALUD TIPO A </t>
  </si>
  <si>
    <t>APERTURA DE LA VIA G_005_0E</t>
  </si>
  <si>
    <t>SI</t>
  </si>
  <si>
    <t xml:space="preserve">https://www.gadguamote.gob.ec/transparencia/lotaip2025.html?own_categories=0 </t>
  </si>
  <si>
    <t>NO APLICA</t>
  </si>
  <si>
    <t>Diario Los Andes</t>
  </si>
  <si>
    <r>
      <t xml:space="preserve">Radio El Buen Sembrador= 14:52:30                           Radio Andina= 14:46:40                                               Radio Stereo Alausí= 14:52:30                                     Radio La Voz de Aiiech= 14:52:30    </t>
    </r>
    <r>
      <rPr>
        <b/>
        <sz val="7"/>
        <color rgb="FF000000"/>
        <rFont val="Arial"/>
        <family val="2"/>
      </rPr>
      <t xml:space="preserve">TOTAL DE LOS MEDIOS= 59:24:10 </t>
    </r>
  </si>
  <si>
    <t>Radio El Buen Sembrador                            Radio Andina                                               Radio Stereo Alausí                                     Radio La Voz de Aiiech</t>
  </si>
  <si>
    <t xml:space="preserve">https://www.gadguamote.gob.ec/transparencia/rc/2025-rendicion-de-cuentas/04-medios-contratados/medios-1/contratados.html </t>
  </si>
  <si>
    <t>50,00 %</t>
  </si>
  <si>
    <t>SE REALIZO LA EVALUACION DE CADA DEPARTAMENTO</t>
  </si>
  <si>
    <t>EL PRESIDENTE DE LA COMISION, CONJUNTAMENTE CON EL EQUIPO TÉCNICO REALIZAN EL INFORME, PARA RESPONDER CUALQUIER INQUIETUD POR PARTE DE LA CIUDADANIA</t>
  </si>
  <si>
    <t>SE SOLICITO LA INFORMACIÒN A TODAS LAS
DEPENDENCIAS</t>
  </si>
  <si>
    <t>LA MAXIMA AUTORIDAD APROBO EL INFORME DE
RENDICION DE CUENTAS, FORMULARIO LLENADO
POR LA ENTIDAD PARA LA PUBLICACION.</t>
  </si>
  <si>
    <t>15 DÍAS</t>
  </si>
  <si>
    <t>NO</t>
  </si>
  <si>
    <t xml:space="preserve"> Asamblea Ciudadana (Definición extraída de la Ley artículo 65) 
</t>
  </si>
  <si>
    <t>EN LA PLANIFICACIÓN DE
LAS ASAMBLES LOCALES
PARTICIPATIVAS DE LAS TRES
PARROQUIAS; EN LA
EJECUCIÓN DE LOS TALLERES
ASI COMO EN EL ANALISIS DE
LAS PROPUESTAS
DEMANDADAS POR LA
POBLACIÓN</t>
  </si>
  <si>
    <t>1)	65
2)	1
3)	3
4)	65
5)	0
6)	0
7)	0
8)	65
9)	4
10)	0
11)	65
12)	0
13)	0
14)	0</t>
  </si>
  <si>
    <t>Mejorar las condiciones sociales de los ciudadanos y ciudadanas,
coordinando acciones que permitan satisfacer las demandas
de la población con el fin de mejorar la calidad de vida.</t>
  </si>
  <si>
    <t>SEGURIDAD ALIMENTARIA ATENCIÓN A GRUPOS
VULNERABLES FOMENTAR EL DEPORTE CULTURAL</t>
  </si>
  <si>
    <t>REACTIVACIÓN DEL TURISMO LOCAL,EQUIPAMIENTO MAYOR</t>
  </si>
  <si>
    <t>Regeneración Urbana
Equipamientos Publicos
Movilidad y Transporte
Riesgos
Obra Publica
Servicio Basicos</t>
  </si>
  <si>
    <t>GOBERNANZA</t>
  </si>
  <si>
    <t>Seguridad Alimentaria: Ejecución, Formulación de Proyectos Productivos.etc.
Atención a Grupos Vulnerables: 8 Convenios con el MIES.
Deporte: Coordinación de Actividades con la Liga Cantonal.
Cultural: Eventos de Identidad Cultural.</t>
  </si>
  <si>
    <t>REACTIVACIÓN DEL TURISMO: ESTA PLANIFICADO; EQUIPAMIENTO MAYOR: ESTUDIO DEL MERCADO DE TRANSFERENCIA</t>
  </si>
  <si>
    <t xml:space="preserve">Regeneración Urbana: Asfaltado de avenidas, Adoquinado de Calles Principales, Revocado de calles Patrimoniales, Ensanchamiento de Aceras, Iluminación de Calles.
Equipamientos Publicos: Baterias Sanitarias, Parques, Centros de Capacitación.etc.
Movilidad y Transporte: Apertura y Mantenimiento Vial, Plan de Movilidad, Plan de Desarrollo y Ordenamienton Territorial. Etc.
Riesgos: Plan de Riesgos, Ayuda Humanitaria. etc.
Obra Publica: Casas Comunales, Estadios, Cerramintos, Cementerios, Cocinas, Camerinos, Graderios, Estadios, Techados. etc.
Servicios Basicos: Agua Potable, Mantenimiento de la Red de Agua Potable, Ampliacion de la Red, Creacion de nuevas Redes, Plantas de sistemas de distribucion de agua potable, Mantenimiento y Operacion de Tres Fuentes Hidricas; Alcantarillado, Plantas de Tratamiento.etc. </t>
  </si>
  <si>
    <t>NINGUNO</t>
  </si>
  <si>
    <t>-</t>
  </si>
  <si>
    <r>
      <t xml:space="preserve">131 MUJERES (beneficiarias de Fomento Productivo) y 423 MUJERES (seguimientos a los Fomento Productivos)  </t>
    </r>
    <r>
      <rPr>
        <b/>
        <sz val="8"/>
        <color theme="1"/>
        <rFont val="Arial"/>
        <family val="2"/>
      </rPr>
      <t xml:space="preserve">TOTAL: 554 MUJERES </t>
    </r>
  </si>
  <si>
    <t>DESDE EL ENFOQUE DE INTERCULTURALIDAD</t>
  </si>
  <si>
    <t>DE ATENCION DE SECTOR VULNERABLE</t>
  </si>
  <si>
    <t>SERVICIO DE ATENCION DOMICIALIRA</t>
  </si>
  <si>
    <t>A TRAVÉS DE PROVISIÓN DE SERVICIOS SE HA REALIZADO ACTIVIDADES A EVENTOS SOCIALES Y CULTURALES FORTALECIENDO LA CULTURA LOCAL</t>
  </si>
  <si>
    <t>RESTITUCIÓN DE DERECHOS A LAS PERSONAS DE SECTOR VULNERABLE</t>
  </si>
  <si>
    <t>ATENCIÓN ESPECIALIZADA E INDIVIDUALIZADA AL USUARIO CON LA INTERVENCIÓN DEL PERSONAL CAPACITADO</t>
  </si>
  <si>
    <t>IGUALDAD, EQUIDAD DE GENERO</t>
  </si>
  <si>
    <t>INCLUSIÓN DE LAS PERSONAS VULNERABLES Y A LA FAMILIA COMUNIDAD Y SOCIEDAD EN GENERAL</t>
  </si>
  <si>
    <t xml:space="preserve">CUMPLIMIENTO MEDIANTE LA PLANIFICACIÓN SEMANAL  </t>
  </si>
  <si>
    <t>CON EL MINISTERIO DE DESARROLLO HUMANO</t>
  </si>
  <si>
    <t>324 de niños/as menores o iguales a 3 años que asisten a Centros de Desarrollo Infantil que el GAD cantonal administra en el último año (competencia concurrente)</t>
  </si>
  <si>
    <t xml:space="preserve">
-Capacitación </t>
  </si>
  <si>
    <t>Fortalecer los mecanismos de participación ciudadana en la gestión pública y en la implementación de proyectos de desarrollo, asegurando la transparencia y la rendición de cuentas de las autoridades locales.</t>
  </si>
  <si>
    <t xml:space="preserve">b) Ejercer el control sobre el uso y ocupación del suelo en el cantón; </t>
  </si>
  <si>
    <t xml:space="preserve">c) Planificar, construir y mantener la vialidad urbana; </t>
  </si>
  <si>
    <t>d) Prestar los servicios públicos de agua potable, alcantarillado, depuración de aguas residuales, manejo de desechos sólidos, actividades de saneamiento ambiental y aquellos que establezca la ley;</t>
  </si>
  <si>
    <t xml:space="preserve">e) Crear, modificar, exonerar o suprimir mediante ordenanzas, tasas, tarifas y contribuciones especiales de mejoras; </t>
  </si>
  <si>
    <t xml:space="preserve">f) Planificar, regular y controlar el tránsito y el transporte terrestre dentro de su circunscripción cantonal; </t>
  </si>
  <si>
    <t xml:space="preserve">g) Planificar, construir y mantener la infraestructura física y los equipamientos de salud y educación, así como los espacios públicos destinados al desarrollo social, cultural y deportivo, de acuerdo con la ley; </t>
  </si>
  <si>
    <t>h) Preservar, mantener y difundir el patrimonio arquitectónico, cultural y natural del cantón y construir los espacios públicos para estos fines;</t>
  </si>
  <si>
    <t xml:space="preserve">i) Elaborar y administrar los catastros inmobiliarios urbanos y rurales; </t>
  </si>
  <si>
    <t xml:space="preserve">j) Delimitar, regular, autorizar y controlar el uso de las playas de mar, riberas y lechos de ríos, lagos y lagunas, sin perjuicio de las limitaciones que establezca la ley; </t>
  </si>
  <si>
    <t xml:space="preserve">k) Preservar y garantizar el acceso efectivo de las personas al uso de las playas de mar, riberas de ríos, lagos y lagunas; </t>
  </si>
  <si>
    <t xml:space="preserve">l) Regular, autorizar y controlar la explotación de materiales áridos y pétreos, que se encuentren en los lechos de los ríos, lagos, playas de mar y canteras; </t>
  </si>
  <si>
    <t xml:space="preserve">m) Gestionar los servicios de prevención, protección, socorro y extinción de incendios; y, </t>
  </si>
  <si>
    <t xml:space="preserve">n) Gestionar la cooperación internacional para el cumplimiento de sus competencias. </t>
  </si>
  <si>
    <t>a) Promover el desarrollo sustentable de su circunscripción territorial cantonal, para garantizar la realización del buen vivir a través de la implementación de políticas públicas cantonales, en el marco de sus competencias constitucionales y legales;</t>
  </si>
  <si>
    <t xml:space="preserve">b) Diseñar e implementar políticas de promoción y construcción de equidad e inclusión en su territorio, en el marco de sus competencias constitucionales y legales; </t>
  </si>
  <si>
    <t xml:space="preserve">c) Establecer el régimen de uso del suelo y urbanístico, para lo cual determinará las condiciones de urbanización, parcelación, lotización, división o cualquier otra forma de fraccionamiento de conformidad con la planificación cantonal, asegurando porcentajes para zonas verdes y áreas comunales; </t>
  </si>
  <si>
    <t xml:space="preserve">d) Implementar un sistema de participación ciudadana para el ejercicio de los derechos y la gestión democrática de la acción municipal; </t>
  </si>
  <si>
    <t>e) Elaborar y ejecutar el plan cantonal de desarrollo, el de ordenamiento territorial y las políticas públicas en el ámbito de sus competencias y en su circunscripción territorial, de manera coordinada con la planificación nacional, regional, provincial y parroquia, y realizar en forma permanente, el seguimiento y rendición de cuentas sobre el cumplimiento de las metas establecidas;</t>
  </si>
  <si>
    <t xml:space="preserve">f) Ejecutar las competencias exclusivas y concurrentes reconocidas por la Constitución y la ley y en dicho marco, prestar los servicios públicos y construir la obra pública cantonal correspondiente con criterios de calidad, eficacia y eficiencia, observando los principios de universalidad, accesibilidad, regularidad, continuidad, solidaridad, interculturalidad, subsidiariedad, participación y equidad; </t>
  </si>
  <si>
    <t xml:space="preserve">g) Regular, controlar y promover el desarrollo de la actividad turística cantonal en coordinación con los demás gobiernos autónomos descentralizados, promoviendo especialmente la creación y funcionamiento de organizaciones asociativas y empresas comunitarias de turismo; </t>
  </si>
  <si>
    <t xml:space="preserve">h) Promover los procesos de desarrollo económico local en su jurisdicción, poniendo una atención especial en el sector de la economía social y solidaria, para lo cual coordinará con los otros niveles de gobierno; </t>
  </si>
  <si>
    <t xml:space="preserve">i) Implementar el derecho al hábitat y a la vivienda y desarrollar planes y programas de vivienda de interés social en el territorio cantonal; </t>
  </si>
  <si>
    <t xml:space="preserve">j) Implementar los sistemas de protección integral del cantón que aseguren el ejercicio garantía y exigibilidad de los derechos consagrados en la Constitución y en los instrumentos internacionales, lo cual incluirá la conformación de los consejos cantonales, juntas cantonales y redes de protección de derechos de los grupos de atención prioritaria. Para la atención en las zonas rurales coordinará con los gobiernos autónomos parroquiales y provinciales; </t>
  </si>
  <si>
    <t xml:space="preserve">k) Regular, prevenir y controlar la contaminación ambiental en el territorio cantonal de manera articulada con las políticas ambientales nacionales; </t>
  </si>
  <si>
    <t xml:space="preserve">l) Prestar servicios que satisfagan necesidades colectivas respecto de los que no exista una explícita reserva legal a favor de otros niveles de gobierno, así como la elaboración, manejo y expendio de víveres; servicios de faenamiento, plazas de mercado y cementerios; </t>
  </si>
  <si>
    <t xml:space="preserve">m) Regular y controlar el uso del espacio público cantonal y, de manera particular, el ejercicio de todo tipo de actividad que se desarrolle en él la colocación de publicidad, redes o señalización; </t>
  </si>
  <si>
    <t xml:space="preserve">n) Crear y coordinar los consejos de seguridad ciudadana municipal, con la participación de la Policía Nacional, la comunidad y otros organismos relacionados con la materia de seguridad, los cuales formularán y ejecutarán políticas locales, planes y evaluación de resultados sobre prevención, protección, seguridad y convivencia ciudadana; </t>
  </si>
  <si>
    <t xml:space="preserve">o) Regular y controlar las construcciones en la circunscripción cantonal, con especial atención a las normas de control y prevención de riesgos y desastres; </t>
  </si>
  <si>
    <t xml:space="preserve">p) Regular, fomentar, autorizar y controlar el ejercicio de actividades económicas, empresariales o profesionales, que se desarrollen en locales ubicados en la circunscripción territorial cantonal con el objeto de precautelar los derechos de la colectividad; </t>
  </si>
  <si>
    <t xml:space="preserve">q) Promover y patrocinar las culturas, las artes, actividades deportivas y recreativas en beneficio de la colectividad del cantón; </t>
  </si>
  <si>
    <t xml:space="preserve">r) Crear las condiciones materiales para la aplicación de políticas integrales y participativas en torno a la regulación del manejo responsable de la fauna urbana; </t>
  </si>
  <si>
    <t xml:space="preserve">s) Fomentar actividades orientadas a cuidar, proteger y conservar el patrimonio cultural y memoria social en el campo de la interculturalidad y diversidad del cantón; y, </t>
  </si>
  <si>
    <t xml:space="preserve"> Incrementar la productividad agrícola y la sostenibilidad ambiental mediante la adopción de prácticas agrícolas modernas y respetuosas con el medio ambiente, asegurando la conservación de la biodiversidad y el mantenimiento de la fertilidad del suelo.</t>
  </si>
  <si>
    <t xml:space="preserve">Establecer Guamote como un referente de productos agrícolas de alta calidad, impulsando iniciativas de certificación, mejoramiento de la cadena de valor y estrategias de marketing que promuevan la identidad cultural y la sostenibilidad. </t>
  </si>
  <si>
    <t>Mejorar significativamente la infraestructura vial hacia el sector rural y los servicios básicos, priorizando el acceso universal a agua potable, saneamiento, energía renovable y conectividad, para mejorar la calidad de vida y fomentar la igualdad de oportunidades.</t>
  </si>
  <si>
    <t>Garantizar la oferta de programas educativos y de capacitación continua que respondan a las necesidades del desarrollo sostenible de Guamote, enfatizando en la agroecología, el manejo de recursos y la gestión territorial.</t>
  </si>
  <si>
    <t xml:space="preserve"> Desarrollar y promocionar el turismo rural y el agroturismo como medios para diversificar la economía local, preservar el patrimonio cultural y natural, y proporcionar nuevas fuentes de ingreso para la comunidad.</t>
  </si>
  <si>
    <t>Implementar políticas y programas para la conservación de la biodiversidad y el uso sostenible de los recursos naturales, incluyendo la creación de áreas protegidas y la promoción de prácticas de reforestación.</t>
  </si>
  <si>
    <t xml:space="preserve">Mejorar el acceso a los servicios de salud, con un enfoque en la prevención y nutrición infantil, atención a mujeres y grupos en situación de vulnerabilidad, atención en salud que integre los conocimientos tradicionales y las prácticas de salud modernas, para lograr una población rural saludable y bien informada. </t>
  </si>
  <si>
    <t>EDICIÓN,IMPRESIÓN,REPRODUCCIÓN,PUBLICACIONES,SUSCRIPCIONES,FOTOCOPIADO,TRADUCCIÓN,EMPASTADO,ENMARCACIÓN,SERIGRAFÍA, FOTOGRAFÍA, CARNETIZACIÓN, FILMACIÓN E IMÁGENES SATELITALES.</t>
  </si>
  <si>
    <t>DIFUSION DE LAS ACTIVIDADES OBRAS PROYECTOS Y RESOLUCIONES DEL GAD MUNICIPAL DEL CANTÓN GAMOTE A TRAVEZ DE MEDIOS DE COMUNICACIÓN.</t>
  </si>
  <si>
    <t>MANTENIMIENTO DE EQUIPOS INFORMATICOS Y EQUIPOS DE AUDIO Y VIDEO</t>
  </si>
  <si>
    <t xml:space="preserve">ACCESORIOS PARA LA REPARACION Y MANTENIMIENTO DE EQUIPOS INFORMATICOS Y EQUIPOS DE AUDIO Y VIDEO </t>
  </si>
  <si>
    <t>ADQUISICION DE MATERIALES DE OFICINA</t>
  </si>
  <si>
    <t>MANTENIMIENTO DE SISTEMAS Y EQUIPOS DE TRANSMICIÓN</t>
  </si>
  <si>
    <t xml:space="preserve">LICENCIAS Y/O SOFTWARE JAZLER STUDIO, ZARA RADIO PARA RESPALDO 24/7 DE PROGRAMACION DE LA RADIO </t>
  </si>
  <si>
    <t>COSTAS JUDICIALES Y PATROCINIO</t>
  </si>
  <si>
    <t>EXPROPIACIONES DE TERRENOS PARA EL GADM DEL CANTON GUAMOTE</t>
  </si>
  <si>
    <t>ADQUISICION DE EQUIPOS INFORMATICOS</t>
  </si>
  <si>
    <t xml:space="preserve">ADQUISICION DE PAQUETES INFORMATICOS OP LICENCIAS  LEGALES </t>
  </si>
  <si>
    <t>ALCALDIA</t>
  </si>
  <si>
    <t>FINANCIERO</t>
  </si>
  <si>
    <t>OBJETIVOS PDOT</t>
  </si>
  <si>
    <t xml:space="preserve">ADQUISICION DE EQUIPOS INFORMATICOS </t>
  </si>
  <si>
    <t xml:space="preserve">COMISIONES BANCARIAS </t>
  </si>
  <si>
    <t>LICENCIAMIOENTO DE PAQUETES Y SISTEMAS OPERATIVOS</t>
  </si>
  <si>
    <t>EQUIPAMIENTO IMPRESORAS DE ALTO RENDIMIENTO</t>
  </si>
  <si>
    <t xml:space="preserve">ESTUDIO Y OPERACION DE PERMISOS DE RADIO FRECUENCIA PARA MOTOROLAS </t>
  </si>
  <si>
    <t>ADQUISICION DE EQUIPOS DE RADIO ENLACES</t>
  </si>
  <si>
    <t xml:space="preserve"> SOPORTE TECNICO Y EQUIPOS PASIVOS DE TELECOMUNICACION </t>
  </si>
  <si>
    <t>ADQUISICIÓN DE EQUIPOS, SUMINISTROS INFORMÁTICOS</t>
  </si>
  <si>
    <t>MANTENIMIENTO DE EQUIPOS DE VIDEO Y SONIDO</t>
  </si>
  <si>
    <t>CONTRATACION DE POLIZAS DE SEGURO PARA BIENS Y PERSONAL DEL GADMC GUAMOTE</t>
  </si>
  <si>
    <t>UNIFORMES PARA EL PERSONAL DEL GAD MCG</t>
  </si>
  <si>
    <t>ADQUISICION DE VESTUARIO, LENCERIA Y PRENDAS DE PROTECCION PARA EL GAD-MCG</t>
  </si>
  <si>
    <t>ADQUISICION DE MEDICAMENTOS E INSUMOS MEDICOS</t>
  </si>
  <si>
    <t>ADQUISICIÓN DE INSUMOS E INSTRUMENTOS ODONTOLÓGICOS</t>
  </si>
  <si>
    <t>ADQUISICIÓN DE EQUIPOS DE SEGURIDAD PARA EL EDIFICIO MUNICIPAL (EQUIPOS DE PROTECCIÓN COLECTIVAS)</t>
  </si>
  <si>
    <t>ADQUISICIÓN DE EQUIPOS MÉDICOS</t>
  </si>
  <si>
    <t>MANTENIMIENTO Y CALIBRACIÓN DE EQUIPOS MÉDICOS</t>
  </si>
  <si>
    <t>ADQUISICION DE MATERIALES E INSUMOS DE CONSTRUCCION Y CONEXOS PARA ADECUACIONES, REMODELACIONES DE LOS BIENES MUNICIPALES</t>
  </si>
  <si>
    <t>MANTENIMIENTO PREVENTIVO Y CORRECTIVO DE LOS EQUIPOS DEL GADMCG</t>
  </si>
  <si>
    <t>CAPACITACIONES AL PERSONAL</t>
  </si>
  <si>
    <t>CONTRATACIÓN DE PERSONAL BAJO SERVICIOS PROFESIONALES</t>
  </si>
  <si>
    <t>ADQISICION DE SUMINISTROS DE ASEO</t>
  </si>
  <si>
    <t>COMBUSTIBLE VEHICULOS LIVIANOS</t>
  </si>
  <si>
    <t>ADQUISICION DE MOBILIARIO</t>
  </si>
  <si>
    <t>REPUESTOS Y ACCESORIOS VEHICULOS</t>
  </si>
  <si>
    <t>ENERGIA LELECTRICA</t>
  </si>
  <si>
    <t>INTERNET Y COMUNICACIONES</t>
  </si>
  <si>
    <t>LIBRETINES CON LOGO PREIMPRESOS Y PRE ENUMERADOS</t>
  </si>
  <si>
    <t>SERVICIO DE MANTENIMIENTO VEHICULOS LIVIANOS</t>
  </si>
  <si>
    <t>VEHICULOS</t>
  </si>
  <si>
    <t>PASAJES AL INTERIOR</t>
  </si>
  <si>
    <t>PASAJES AL EXTERIOR</t>
  </si>
  <si>
    <t>VIATICOS Y SUBSISTECIA AL INTERIOR</t>
  </si>
  <si>
    <t>VIATICOS Y SUBSISTECIA AL EXTERIOR</t>
  </si>
  <si>
    <t xml:space="preserve">SUBROGACIONES Y/O ENCARGOS </t>
  </si>
  <si>
    <t>ADMINISTRATIVO</t>
  </si>
  <si>
    <t>REGISTRO</t>
  </si>
  <si>
    <t xml:space="preserve">MATERIALES DE OFICINA </t>
  </si>
  <si>
    <t xml:space="preserve">EDICIÓN,IMPRESIÓN,REPRODUCCIÓN,PUBLICACIONES,SUSCRIPCIONES,FOTOCOPIADO,TRADUCCIÓN,EMPASTADO,ENMARCACIÓN,SERIGRAFÍA, FOTOGRAFÍA, CARNETIZACIÓN, FILMACIÓN E IMÁGENES SATELITALES. </t>
  </si>
  <si>
    <t>DIGITALIZACIÓN DE INFORMACIÓN Y DATOS PÚBLICOS</t>
  </si>
  <si>
    <t xml:space="preserve">EQUIPOS SISTEMAS Y PAQUETES INFORMATICOS </t>
  </si>
  <si>
    <t>ACTUALIZACION CATASTRAL DE LA PARROQUIA CEBADAS DEL CANTON GUAMOTE</t>
  </si>
  <si>
    <t xml:space="preserve">EGRESOS PARA SITUACIONES DE EMERGENCIA </t>
  </si>
  <si>
    <t xml:space="preserve">ADQUISICION DE MATERIALES PARA LA CONSTRUCCION DE LOS ESTRIBOS DE UN PUENTE VEHICULAR TIPO BAILEY EN LA COMUNIDAD CHISMAUTE ALTO, PARROQUIA MATRIZ DEL CANTÓN GUAMOTE </t>
  </si>
  <si>
    <t xml:space="preserve">REGENERACION DE LAS ZONAS URBANAS CONSOLIDADAS  MEDIANTE LA READECUACION DE ESPACIOS PUBLICOS PATRIMONIALES DEL CANTON GUAMOTE </t>
  </si>
  <si>
    <t>CONSTRUCCION DEL EDIFICIO DEL GAD MUNICIPAL, BLOQUE B</t>
  </si>
  <si>
    <t>PUESTA EN MARCHA DE LA PISCINA MUNICIPAL Y GARANTIA DE FUNCIONAMIENTO</t>
  </si>
  <si>
    <t>PLANIFICACION</t>
  </si>
  <si>
    <t>LASTRADO Y MANTENIMIENTO VIAL PARA LA COMUNIDAD PUCA TOTORAS, PARROQUIA CEBADAS CANTON GUAMOTE</t>
  </si>
  <si>
    <t>ADQUISICIÓN DE MATERIALES PARA EL ADOQUINADO DE LA ENTRADA A LA ASOCIACIÓN DE DESARROLLO SOCIAL ICHUBAMBA MILMAHUANCHI, PARROQUIA CEBADAS DEL CANTÓN GUAMOTE</t>
  </si>
  <si>
    <t>LASTRADO Y MANTENIMIENTO VIAL PARA LA COMUNIDAD PANCUN ICHUBAMBA, PARROQUIA CEBADAS DEL CANTÓN GUAMOTE</t>
  </si>
  <si>
    <t>LASTRADO Y MANTENIMIENTO VIAL PARA LA COMUNIDAD BAZAN GRANDE, PARROQUIA CEBADAS DEL CANTÓN GUAMOTE</t>
  </si>
  <si>
    <t>MEJORAMIENTO DE LAS VIAS DE LA COMUNIDA TRANCA SAN LUIS, PARROQUIA CEBADAS DEL CANTÓN GUAMOTE</t>
  </si>
  <si>
    <t>MANTENIMIENTO Y LASTRADO VIAL DE LA COMUNIDAD SAN FRANCISCO DE CEBADAS, PARROQUIA CEBADAS DEL CANTÓN GUAMOTE</t>
  </si>
  <si>
    <t>CONSTRUCCION DEL ESTADIO DE LA COMUNIDAD SAN JOSE DE ATILLO, PARROQUIA CEBADAS DEL CANTÓN GUAMOTE</t>
  </si>
  <si>
    <t>MANTENIMIENTO Y LASTRADO VIAL DE LA COMUNIDAD SAN VICENTE DE TABLILLAS, PARROQUIA CEBADAS DEL CANTÓN GAMOTE</t>
  </si>
  <si>
    <t>ADOQUINADO DE LA AV8 DE DICIEMBRE DE LA COMUNIDAD COFRADIA LA INMACULADA PARROQUIA CEBADAS DEL CANTÓN GUAMOTE</t>
  </si>
  <si>
    <t>ENSANCHAMIENTO DE CURVAS, LASTRADO Y MANTENIMIENTO VIAL DE LA COMUNA GUARGUALLA SAN EDUARDO, PARROQUIA CEBADAS DEL CANTÓN GUAMOTE</t>
  </si>
  <si>
    <t>MANTENIMIENTO Y LASTRADO VIAL DE LA COMUNIDAD RETEN ICHUBAMBA, PARROQUIA CEBADAS DEL CANTÓN GUAMOTE</t>
  </si>
  <si>
    <t>CONSTRUCCIÓN DE LA CUBIERTA PARA EL PATIO DEL COMITE DE DESARROLLO COMUNITARIO ICHUBAMBA BAJO, PARROQUIA CEBADAS DEL CANTÓN GUAMOTE</t>
  </si>
  <si>
    <t xml:space="preserve">MANTENIMIENTO Y LASTRADO VIAL DE LA COMUNIDAD JURÍDICA GAURÓN COCHAPAMBA, PARROQUIA CEBADAS DEL CANTÓN GUAMOTE </t>
  </si>
  <si>
    <t>LASTRADO, MANTENIMIENTO Y ENSANCHAMIENTO DE CURVAS EN LAS VIAS DE LA COMUNIDAD SAN ANTONIO DE CEBADAS, PARROQUIA CEBADAS DEL CANTÓN GUAMOTE</t>
  </si>
  <si>
    <t>QUISHUAR YACUÑAY - PROYECTO DE INTERES PARA LA COMUNIDAD</t>
  </si>
  <si>
    <t>CENAN - PROYECTO DE INTERES PARA LA COMUNIDAD</t>
  </si>
  <si>
    <t>SANJA LOMA - PROYECTO DE INTERES PARA LA COMUNIDAD</t>
  </si>
  <si>
    <t>ISHBUG UTUCUN - PROYECTO DE INTERES PARA LA COMUNIDAD</t>
  </si>
  <si>
    <t>LASTRADO, MANTENIMIENTO VIAL DE LA COMUNIDAD GOSOY SAN LUIS, PARROQUIA CEBADAS DEL CANTÓN GUAMOTE</t>
  </si>
  <si>
    <t>GUANILCHIC - PROYECTO DE INTERES PARA LA COMUNIDAD</t>
  </si>
  <si>
    <t>GUARGUALLA GRANDE - PROYECTO DE INTERES PARA LA COMUNIDAD</t>
  </si>
  <si>
    <t>TRES AGUAS - PROYECTO DE INTERES PARA LA COMUNIDAD</t>
  </si>
  <si>
    <t>VÍA  ORIENTE - PROYECTO DE INTERES PARA LA COMUNIDAD</t>
  </si>
  <si>
    <t>AIRON CRUZ - PROYECTO DE INTERES PARA LA COMUNIDAD</t>
  </si>
  <si>
    <t>CECEL AIRÓN - PROYECTO DE INTERES PARA LA COMUNIDAD</t>
  </si>
  <si>
    <t>GOZOY SAN ALBERTO - PROYECTO DE INTERES PARA LA COMUNIDAD</t>
  </si>
  <si>
    <t>LASTRADO Y MANTENIMIENTO VIAL DE LA PRE COMUNCA  BAZAN  CHICO, PARROQUIA CEBADAS DEL CANTÓN GUAMOTE</t>
  </si>
  <si>
    <t>TAGMO CHAKAPALAN - PROYECTO DE INTERES PARA LA COMUNIDAD</t>
  </si>
  <si>
    <t>TRANCA PUCARA - PROYECTO DE INTERES PARA LA COMUNIDAD</t>
  </si>
  <si>
    <t>LASTRADO Y MANTENIMIENTO VIAL DE LA COMUNIDAD TRANCA SHULPUJ, PARROQUIA CEBADAS DEL CANTÓN GUAMOTE</t>
  </si>
  <si>
    <t xml:space="preserve">BARRIO LA GUADALUPANA - PROYECTO  DE INTERES PARA EL BARRIO </t>
  </si>
  <si>
    <t>LASTRADO Y MANTENIMIENTO VIAL PARA LA COMUNIDAD ATAPO CHICO QUILLOTURO COCAN PARROQUIA PALMIRA CANTON GUAMOTE</t>
  </si>
  <si>
    <t>LASTRADO Y MANTENIMIENTO VIAL EN LA COMUNIDAD SAN PABLO DE TIPIN CHICO, PARROQUIA PALMIRA CANTON GUAMOTE</t>
  </si>
  <si>
    <t>CONSTRUCCIÓN DE LA CASA COMUNAL PARA LA ASOCIACIÓN DE TRABAJADORES GALTE CACHIPATA, PARROQUIA PALMIRA DEL CANTÓN GUAMOTE</t>
  </si>
  <si>
    <t>LASTRADO Y MANTENIMIENTO VIAL PARA LA COMUNIDAD ATAPO SANTA ELENA, PARROQUIA PALMIRA DEL CATÓN GUAMOTE</t>
  </si>
  <si>
    <t>ENSANCHAMIENTO DE CURVAS,  LASTRADO Y MANTENIMIENTO VIAL PARA LA COMUNIDAD ATAPO QUICHALAN, PARROQUIA PALMIRA DEL CATÓN GUAMOTE</t>
  </si>
  <si>
    <t>LASTRADO Y MANTENIMIENTO VIAL E LA COMUNIDAD LETRA SAN PABLO, PARROQUIA PALMIRA DEL CANTÓN GUAMOTE</t>
  </si>
  <si>
    <t>ADQUISICION DE MATERIALES PARA LA CONSTRUCCION DEL CERRAMIENTO DEL CEMENTERIO DE LA COMUNIDAD GALTE AMBROSIO LASSO , PARROQUIA PALMIRA DEL CANTÓN GUAMOTE</t>
  </si>
  <si>
    <t>LASTRADO Y MANTENIMIENTO VIAL DE LA COMUNIDAD ATAPO EL CARMEN, PARROQUIA PALMIRA DEL CANTÓN GUAMOTE</t>
  </si>
  <si>
    <t>LASTRADO Y MANTENIMIENTO VIAL DE LA COMUNIDAD SAN JOSE DE TIPIN, PARROQUIA PALMIRA DEL CANTÓN GUAMOTE</t>
  </si>
  <si>
    <t>ASFALTADO DE LA VIA PRINCIPAL DE LA COMUNIDAD CHAUZAN SAN ALFONSO. PARROQUIA PALMIRA DEL CANTÓN GUAMOTE</t>
  </si>
  <si>
    <t>MEJORAMIENTO DE BOVINOS  CON PRESUPUESTO 2025, 2026 Y 2027 DE LA COMUNIDAD TIPIN TABLAS PAMBA DE LA PARROQUIA PALMIRA DEL CANTÓN GUAMOTE</t>
  </si>
  <si>
    <t>SAN LUIS DE MAGUAZO - PROYECTO DE INTERES PARA LA COMUNIDAD</t>
  </si>
  <si>
    <t>LASTRADO Y MANTENIMIENTO VIAL DE LA COMUNIDAD SAN FRANCISCO  DE  BISHUD, PARROQUIA PALMIRA DEL CANTÓN GUAMOTE</t>
  </si>
  <si>
    <t>ATAPO SAN  FRANCISCO  ALTO - PROYECTO DE INTERES PARA LA COMUNIDAD</t>
  </si>
  <si>
    <t>LASTRADO Y MANTENIMIENTO VIAL DE LA COMUNIDAD ATAPO SILLA CAJAS, PARROQUIA PALMIRA DEL CANTÓN GUAMOTE</t>
  </si>
  <si>
    <t>LASTRADO Y MANTENIMIENTO VIAL DE LA COMUNIDAD ATAPO LARCA PAMBA, PARROQUIA PALMIRA DEL CANTÓN GUAMOTE</t>
  </si>
  <si>
    <t>LASTRADO Y MANTENIMIENTO VIAL DE LA COMUNIDAD GALTE BISÑAG, PARROQUIA PALMIRA DEL CANTÓN GUAMOTE</t>
  </si>
  <si>
    <t>LASTRADO, MANTENIMIENTO VIAL  Y ENSANCHAMIENTO  EN CURVAS DE LA COMUNIDAD ATAPO SANTA CRUZ, PARROQUIA PALMIRA DEL CANTÓN GUAMOTE</t>
  </si>
  <si>
    <t>LASTRADO Y MANTENIMIENTO VIAL DE LA COMUNIDAD GALTE JATUN LOMA, PARROQUIA PALMIRA DEL CANTÓN GUAMOTE</t>
  </si>
  <si>
    <t>GRANJA DE SUTIPUD - PROYECTO DE INTERES PARA LA COMUNIDAD</t>
  </si>
  <si>
    <t>LASTRADO Y MANTENIMIENTO VIAL DE LA COMUNIDAD ATAPO SAN FRANCISCO BAJO, PARROQUIA PALMIRA DEL CANTÓN GUAMOTE</t>
  </si>
  <si>
    <t>ATAPO CULEBRILLAS - PROYECTO DE INTERES PARA LA COMUNIDAD</t>
  </si>
  <si>
    <t>GALTE MIRA LOMA - PROYECTO DE INTERES PARA LA COMUNIDAD</t>
  </si>
  <si>
    <t>LASTRADO Y MANTENIMIENTO VIAL DE LA COMUNIDAD PALMIRA DAVALOS, PARROQUIA PALMIRA DEL CANTÓN GUAMOTE</t>
  </si>
  <si>
    <t>MEJORAMIENTO DE LA RED DE AGUA DE CONSUMO HUMANO DE LA COMUNIDAD SAN CARLOS DE TIPIN, PARROQUIA PALMIRA DEL CANTÓN GUAMOTE</t>
  </si>
  <si>
    <t>SAN MIGUEL DE POMA CHACA - PROYECTO DE INTERES PARA LA COMUNIDAD</t>
  </si>
  <si>
    <t>SARA CHUPA - PROYECTO DE INTERES PARA LA COMUNIDAD</t>
  </si>
  <si>
    <t>ASOCIACIÓN DE DESARROLLO  GALTE  LAIME - PROYECTO DE INTERES PARA LA COMUNIDAD</t>
  </si>
  <si>
    <t>MANTENIMIENTO Y LASTRADO VIAL DE LA COOPERATIVA AGRICOLA GALTE LAIME, PARROQUIA PALMIRA DEL CANTÓN GUAMOTE</t>
  </si>
  <si>
    <t>CONSTRUCCION DE UN ESTDIO EN LA COMUNIDAD GALTE PAKCHA, PARROQUIA PALMIRA DEL CANTÓN GUAMOTE</t>
  </si>
  <si>
    <t>GALTE SAN JUAN - PROYECTO DE INTERES PARA LA COMUNIDAD</t>
  </si>
  <si>
    <t>SAN FRANCISCO 4 ESQUINAS - PROYECTO DE INTERES PARA LA COMUNIDAD</t>
  </si>
  <si>
    <t>SAN JUAN DE  TIPIN - PROYECTO DE INTERES PARA LA COMUNIDAD</t>
  </si>
  <si>
    <t>MANTENIMIENTO Y LASTRADO VIAL DE LA COMUNIDAD SAN VICENTE DE TIPIN, PARROQUIA PALMIRA DEL CANTÓN GUAMOTE</t>
  </si>
  <si>
    <t>MANTENIMIENTO Y LASTRADO VIAL DE LA COMUNIDAD TIPIN CHACALLO, PARROQUIA PALMIRA DEL CANTÓN GUAMOTE</t>
  </si>
  <si>
    <t>SAN JAVIER DE TIPIN ALTO - PROYECTO DE INTERES PARA LA COMUNIDAD</t>
  </si>
  <si>
    <t>LASTRADO Y MANTENIMIENTO VIAL PARA LA COMUNIDAD SAN JOSE DE CECEL, PARROQUIA MATRIZ DEL CANTÓN GUAMOTE</t>
  </si>
  <si>
    <t>LASTRADO Y MANTENIMIENTO VIAL PARA LA COMUNIDAD LAIME TOTORILLAS, PARROQUIA MATRIZ DEL CATÓN GUAMOTE</t>
  </si>
  <si>
    <t>LASTRADO Y MANTENIMIENTO VIAL PARA LA COMUNIDAD COCHALOMA TOTORILLAS, PARROQUIA MATRIZ DEL CANTON GUAMOTE</t>
  </si>
  <si>
    <t>CONSTRUCCION DEL SALON DE USO MULTIPLE PARA LA COMUNIDAD SAN JOSE DE SABLOG - FORTALECIMIENTO DE LA RED VIAL DE LA PARROQUIA MATRIZ ZONA SABLOG</t>
  </si>
  <si>
    <t>LASTRADO Y MANTENIMIENTO VIAL PARA LA COMUNIDAD SAN ALFONSO DE TIOCAJAS, PARROQUIA MATRIZ DEL CANTÓN GUAMOTE</t>
  </si>
  <si>
    <t>LASTRADO Y MANTENIMIENTO VIAL PARA LA COMUNIDAD  SANTA LETICIA DE SABLOG , PARROQUIA MATRIZ DEL CANTÓN GUAMOTE</t>
  </si>
  <si>
    <t>LASTRADO Y MANTENIMIENTO VIAL PARA LA COMUNIDAD SANTA ROSA DE SAN LUIS, PARROQUIA MATRIZ DEL CATÓN GUAMOTE</t>
  </si>
  <si>
    <t>ADQUISICIÓN DE MATERIALES PARA EL ADOQUINADO DE LA ENTRADA A LA COMUNIDAD PULL QUISHUAR, PARROQUIA MATRIZ DEL CATÓN GUAMOTE</t>
  </si>
  <si>
    <t>LASTRADO Y MANTENIMIENTO VIAL PARA LA COMUNIDAD SAN FRANCISCO DE TELAN, PARROQUIS MATRIZ DEL CATÓN GUAMOTE</t>
  </si>
  <si>
    <t>LASTRADO Y MANTENIMIENTO VIAL PARA LA COMUNIDAD TIOCAJAS TOMALOMA, PARROQUIA MATRIZ DEL CANTÓN GUAMOTE</t>
  </si>
  <si>
    <t>ALCANTARILLADO YA EJECUTADO EN ESTE AÑO  LA COMUNIDAD SANTA ANA DE MANCERO, PARROQUIA MARIZ DEL CATÓN GUAMOTE</t>
  </si>
  <si>
    <t>ALCANTARILLADO YA EN EJECUCIO PARA LA COMUNA SANTA ANA DE GUAMOTE, PARROQUIA MATRIZ DEL CATÓN GUAMOTE</t>
  </si>
  <si>
    <t>ADQUISICIÓN DE ADOQUIN Y MATRERIAL PETREO PARA EL ADOQUINADO DE  LA ENTRADA A LA COMUNIDAD SAN MIGUEL DE CHACAZA, PARROQUIA MATRIZ DEL CANTÓN GUAMOTE</t>
  </si>
  <si>
    <t>LASTRADO Y MANTENIMIENTO VIAL PARA LA COMUNIDAD SANTA TERESITA, PARROQUIA MATRIZ DEL CANTÓN GUAMOTE</t>
  </si>
  <si>
    <t>CONSTRUCCION DE LA COCINA PARA LA COMUNIDAD PULL SEGUNDO MANUEL LASSO, PARROQUIA MATRIZ DEL CANTÓN GUAMOTE</t>
  </si>
  <si>
    <t>LASTRADO Y MANTENIMIENTO VIAL PARA LA COMUNIDAD TEJAR BALBANEDA, PARROQUIA MATRIZ DEL CANTÓN GUAMOTE</t>
  </si>
  <si>
    <t>AGUA POTABLE "EXCAVACION DE SANJAS PARA COLOCACION DE TUBERIA" DE LA COMUNIDAD PULL GRANDE, PARROQUIA MATRIZ DEL CANTÓN GUAMOTE</t>
  </si>
  <si>
    <t>LASTRADO Y MANTENIMIENTO VIAL DE LA COMUNIDAD TIOCAJAS PALACIO HUATANA, PARROQUIA MATRIZ DEL CANTÓN GUAMOTE</t>
  </si>
  <si>
    <t>LASTRADO Y MANTENIMIENTO VIAL DE LA COMUNIDAD LAIME CAPULISPUNGO, PARROQUIA MATRIZ DEL CANTÓN GUAMOTE</t>
  </si>
  <si>
    <t>LASTRADO Y MANTENIMIENTO VIAL DE LA COMUNIDAD SABLOG CHICO, PARROQUIA MATRIZ DEL CANTÓN GUAMOTE</t>
  </si>
  <si>
    <t>CONSTRUCCION DE BORDILLOS Y ADOQUINADO EN LOS ACCESOS AL CENTRO COMUNAL DE LA COMUNIDAD SAN ANTONIO DE CHACAZA ALTO, PARROQUIA MATRIZ DEL CANTÓN GUAMOTE</t>
  </si>
  <si>
    <t>LASTRADO Y MANTENIMIENTO VIAL DE LA COMUNIDAD SAN PABLO DE GRAMAPAMBA, PARROQUIA MATRIZ DEL CANTÓN GUAMOTE</t>
  </si>
  <si>
    <t>LASTRADO Y MANTENIMIENTO VIAL DE LA COMUNIDAD SANANCAHUAN GRANDE, PARROQUIA MATRIZ DEL CANTÓN GUAMOTE</t>
  </si>
  <si>
    <t>LASTRADO Y MANTENIMIENTO VIAL DE LA COMUNIDAD CHAUZAN TOTORILLAS, PARROQUIA MATRIZ DEL CANTÓN GUAMOTE</t>
  </si>
  <si>
    <t>ADQUISICIÓN DE MATERIALES PARA EL ADOQUINADO DE LA ENTRADA A LA COMUNIDAD LIRIO SAN GONZALO, PARROQUIA MATRIZ DEL CANTÓN GUAMOTE</t>
  </si>
  <si>
    <t>LASTRADO Y MANTENIMIENTO VIAL DE LA COMUNIDAD SACAHUAN TIOCAJAS, PARROQUIA MATRIZ DEL CANTÓN GUAMOTE</t>
  </si>
  <si>
    <t>LASTRADO Y MANTENIMIENTO VIAL PARA LA COMUNIDAD SAN PABLO DE GUANTUG, PARROQUIA MATRIZ DEL CANTÓN GUAMOTE</t>
  </si>
  <si>
    <t>LASTRADO Y MANTENIMIENTO VIAL PARA LA COMUNIDAD SAN ISIDRO DE CHIPO, PARROQUIA MATRIZ DEL CANTÓN GUAMOTE</t>
  </si>
  <si>
    <t>LASTRADO Y MANTENIMIENTO VIAL DE LA COMUNIDAD SANTA ROSA DE SABLOG GRANDE, PARROQUIA MATRIZ DEL CANTÓN GUAMOTE</t>
  </si>
  <si>
    <t>CONSTRUCCION DE MUROS Y CERRAMIENTOS PARA LA CASA BARRIAL DEL COMITÉ CENTRAL DEL BARRIO CARAPUNGO, PARROQUIA MATRIZ DEL CANTÓN GUAMOTE</t>
  </si>
  <si>
    <t>LASTRADO Y MANTENIMIENTO VIAL DE LA COMUNIDAD GUALIPITE JATUNPAMBA , PARROQUIA MATRIZ DEL CANTÓN GUAMOTE</t>
  </si>
  <si>
    <t>LASTRADO Y MANTENIMIENTO VIAL DE LA COMUNIDAD PULL SAN JOSE, PARROQUIA MATRIZ DEL CANTÓN GUAMOTE</t>
  </si>
  <si>
    <t>LASTRADO Y MANTENIMIENTO VIAL DE LA COMUNIDAD SAN LORENZO DE TELAN, PARROQUIA MATRIZ DEL CANTÓN GUAMOTE</t>
  </si>
  <si>
    <t>ADQUISICION DE MATERIALES PARA EL ADOQUINADO Y CONSTRUCCION DE BORDILLOS Y ACERAS EN EL BARRIO PRO-MEJORAS PARAISO DEL SUR, PARROQUIA MATRIZ DEL CANTÓN GUAMOTE</t>
  </si>
  <si>
    <t xml:space="preserve">MANTENIMIENTO Y LASTRADO VIAL DE LA COMUNIDAD CHISMAUTE TELAN, PARROQUIA MATRIZ DEL CANTÓN GUAMOTE </t>
  </si>
  <si>
    <t>ESTUDIO TECNICO PARA EL ASFALTADO DE LA VIA QUE CONECTA LA PANAMERICANA SUR HASTA EL HOSPITAL TIPO A DE JATUNPAMBA DE LA COMUNIDAD SAN PEDRO DE YACUPAMBA  DE LA PARROQUIA MATRIZ DEL CANTÓN GUAMOTE</t>
  </si>
  <si>
    <t>LASTRADO Y MANTENIMIENTO VIAL DE LAS VIAS DE LA COMUNIDAD SANANCAHUAN ALTO DE LA PARROQUIA MATRIZ DEL CANTÓN GUAMOTE</t>
  </si>
  <si>
    <t>LASTRADO Y MANTENIMIENTO VIAL DE LA COMUNIDAD SAN JOSE DE MAYORAZGO, PARROQUIA MATRIZ DEL CANTÓN GUAMOTE</t>
  </si>
  <si>
    <t>MERCEDES CADENA - PROYECTO DE INTERES PARA LA COMUNIDAD</t>
  </si>
  <si>
    <t>VIALIDAD DE LAS COMUNIDAD SABLOG ROSA INES - PROYECTO DE INTERES PARA LA COMUNIDAD</t>
  </si>
  <si>
    <t>LASTRADO Y MANTENIMIENTO VIAL DE LA COMUNIDAD SAN MIGUEL DE CECEL, PARROQUIA MATRIZ DEL CANTÓN GUAMOTE</t>
  </si>
  <si>
    <t>LASTRADO Y MANTENIMIENTO VIAL DE LA COMUNIDAD SANTA CRUZ DE GUAMOTE, PARROQUIA MATRIZ DEL CANTÓN GUAMOTE</t>
  </si>
  <si>
    <t>GUAZAN SANTA CLARITA - PROYECTO DE INTERES PARA LA COMUNIDAD</t>
  </si>
  <si>
    <t>LASTRADO Y MANTENIMIENTO VIAL DE LA COMUNIDAD LAIME BAJO SAN CARLOS, PARROQUIA MATRIZ DEL CANTÓN GUAMOTE</t>
  </si>
  <si>
    <t>PULL CHICO - PROYECTO DE INTERES PARA LA COMUNIDAD</t>
  </si>
  <si>
    <t>SAN JOSE DE CHACAZA - PROYECTO DE INTERES PARA LA COMUNIDAD</t>
  </si>
  <si>
    <t>SAN FRANCISCO DE SABLOG GRANDE - PROYECTO DE INTERES PARA LA COMUNIDAD</t>
  </si>
  <si>
    <t>SANTA ROSA DE LIMA - PROYECTO DE INTERES PARA LA COMUNIDAD</t>
  </si>
  <si>
    <t>ACHULLAY SAN AGUSTIN - PROYECTO DE INTERES PARA LA COMUNIDAD</t>
  </si>
  <si>
    <t>BARRIO MORASPAMBA (Rural) - PROYECTO DE INTERES PARA LA COMUNIDAD</t>
  </si>
  <si>
    <t>BARRIO SAN JUAN SAMBORONDON - PROYECTO DE INTERES PARA LA COMUNIDAD</t>
  </si>
  <si>
    <t>SAN ANTONIO DE CHACAZA 1 - PROYECTO DE INTERES PARA LA COMUNIDAD</t>
  </si>
  <si>
    <t>BARRIO MARIANA DE JESUS - PROYECTO DE INTERES PARA EL BARRIO</t>
  </si>
  <si>
    <t>LASTRADO Y MANTENIMIENOT VIAL DE LA COMUNIDAD LIRIO SAN JOSE, PARROQUIA MATRIZ DEL CANTÓN GUAMOTE</t>
  </si>
  <si>
    <t>SABLOG SANTA MARTHA - PROYECTO DE INTERES PARA LA COMUNIDAD</t>
  </si>
  <si>
    <t>TEJAR RAYOLOMA - PROYECTO DE INTERES PARA LA COMUNIDAD</t>
  </si>
  <si>
    <t>BARRIO LA VICTORIA - PROYECTO DE INTERES PARA LA COMUNIDAD</t>
  </si>
  <si>
    <t>PULL SAN PEDRO - PROYECTO DE INTERES PARA LA COMUNIDAD</t>
  </si>
  <si>
    <t>SABLOG GAMPALA - PROYECTO DE INTERES PARA LA COMUNIDAD</t>
  </si>
  <si>
    <t>ADQUISISCION DE TUBERIA CORRUGADA PARA UNA DISTANCIA DE 150 METROS PARA LA COMUNIDAD SAN PEDRO DE AYACON CHICO, PARROQUIA MATRIZ DEL CANTÓN GUAMOTE</t>
  </si>
  <si>
    <t>SAN VICENTE DE NANZAG - PROYECTO DE INTERES PARA LA COMUNIDAD</t>
  </si>
  <si>
    <t>LASTRADO Y MANTENIMIENTO VIAL DE LA COMUNIDAD TELAN LA PLAYA, PARROQUIA MATRIZ DEL CANTÓN GUAMOTE</t>
  </si>
  <si>
    <t>CONCEPCION EL MOLINO - PROYECTO DE INTERES PARA LA COMUNIDAD</t>
  </si>
  <si>
    <t>ADQUISICION DE ABONO ORGANICO PARA LA COMUNIDAD SAN ANTONIO DE ENCALADO, PARROQUIA MATRIZ DEL CANTÓN GUAMOTE</t>
  </si>
  <si>
    <t>ADQUISICIÓN DE ADOQUINES Y MATERIAL PETREO PARA EL ADOQUINADO DE LA ENTRADA A LA COMUNIDAD SABLOG SAN ISIDRO, PARROQUIA MATRIZ DEL CANTÓN GUAMOTE</t>
  </si>
  <si>
    <t>SAN MIGUEL DE ENCALADO - PROYECTO DE INTERES PARA LA COMUNIDAD</t>
  </si>
  <si>
    <t>CONSTRUCCION DE GRADERIOS DEL CENTRO DE LA COMUNIDAD SANTA CRUZ DE ALIVIA, PARROQUIA MATRIZ DEL CANTÓN GUAMOTE</t>
  </si>
  <si>
    <t>LASTRADO Y MANTENIMIENTO VIAL DE LA COMUNIDAD CHISMAUTE YURAC RUMI, PARROQUIA MATRIZ DEL CANTÓN GUAMOTE</t>
  </si>
  <si>
    <t>LASTRADO Y MANTENIMIENTO VIAL DE LA COMUNIDAD CUMANDA EL MOLINO, PARROQUIA MATRIZ DEL CANTÓN GUAMOTE</t>
  </si>
  <si>
    <t>INMACULADA CONCEPCION - PROYECTO DE INTERES PARA LA COMUNIDAD</t>
  </si>
  <si>
    <t>SAN JOSE DE ENCALADO - PROYECTO DE INTERES PARA LA COMUNIDAD</t>
  </si>
  <si>
    <t>SAN JOSE DE TUNGUIZA - PROYECTO DE INTERES PARA LA COMUNIDAD</t>
  </si>
  <si>
    <t>SANTA ROSA DE GUADALUPE - PROYECTO DE INTERES PARA LA COMUNIDAD</t>
  </si>
  <si>
    <t>CHANCHAN TIO CAJAS - PROYECTO DE INTERES PARA LA COMUNIDAD</t>
  </si>
  <si>
    <t xml:space="preserve">SUMINISTROS DE MATERIALES DE OFICINA </t>
  </si>
  <si>
    <t>ADQUISICION DE MATERIALES DE EDICIÓN, IMPRESIÓN, REPRODUCCIÓN, PUBLICACIONES, SUSCRIPCIONES, FOTOCOPIADO, TRADUCCION, EMPASTADO, ENMARCACION, SERIGRAFIA, FOTOGRAFIA, CARNETIZACION, FILMACION E IMAGENES SATELITALES Y OTROS ELEMENTOS OFICIALES</t>
  </si>
  <si>
    <t>CALIBRACION DE LOS EQUIPOS DE LA LINEA DE REVISION TECNICA DEL CENTRO DE REVISION TECNICA VEHICULAR DEL GADMCG</t>
  </si>
  <si>
    <t>MANTENIMIENTO Y REPARACIÓN DE LOS EQUIPOS DE REVISIÓN TÉCNICA VEHICULAR DEL CRTV DEL GAD MCG</t>
  </si>
  <si>
    <t>ADQUISICION DE SEÑALIZACION VERTICAL Y HORIZONTAL PARA TODO EL CANTON GUAMOTE (PRIMERA FASE)</t>
  </si>
  <si>
    <t>IMPLEMENTACIÓN DE DISPOSITIVOS SEMAFÓRICOS EN LA PARROQUIA PALMIRA (PANAMERICANA E35 Y AV. CUENCA Y LA MATRIZ (INGRESO A LA PLAZA DE RASTRO)</t>
  </si>
  <si>
    <t>TRANSITO</t>
  </si>
  <si>
    <t>EVENTOS PÚBLICOS PROMOCIONALES</t>
  </si>
  <si>
    <t>ADQUISISCION DE MAQUINARIAS DE LARGA DURACION - CAMAL MUNICIPAL</t>
  </si>
  <si>
    <t>ADQUISICION DE MATERIALES PARA LA REACTIVACIÓN DE LA GRANJA AGROTURÍSTICA TOTORILLAS Y PISCICULTURA DE ATILLO DE PROPIEDAD DEL GADMCG</t>
  </si>
  <si>
    <t>ADQUISICION DE INSUMOS PARA ACUATICOS (TRUCHAS)</t>
  </si>
  <si>
    <t>SERVICIO DE GUARDIA PARA LAS FERIAS Y CONTROL DE PLAZAS Y MERCADOS</t>
  </si>
  <si>
    <t>MAQUINARIAS Y EQUIPOS (INSTALACIÓN, MANTENIMIENTO Y REPARACIÓN)</t>
  </si>
  <si>
    <t>DESARROLLO</t>
  </si>
  <si>
    <t>GASTOS EN PERSONAL PARA INVERSION</t>
  </si>
  <si>
    <t xml:space="preserve">RECREACION DE FONMENTO DEPORTIVO EN LAS PARROQUIAS CEBADAS, PALMIRA Y MATRIZ DEL CANTON GUAMOTE </t>
  </si>
  <si>
    <t xml:space="preserve">FIRMA DE CONVENIOS CON DIFERENTES ENTIDADES PRIVADAS Y PUBLICAS /10% GRUPOS VULNERABLES </t>
  </si>
  <si>
    <t xml:space="preserve">PROVEER MATERIALES DIDACTICOS COMPLEMENTARIOS A LOS ESTUDIANTES DE LOS NIVELES INICIAL, BASICA Y BACHILLERATO DEL CANTON GUAMOTE </t>
  </si>
  <si>
    <t>A ENTIDADES DESCENTRALIZADAS Y AUTÓNOMAS  (TRANSFERENCIAS PARA INVERSIÓN) CONSEJO CANTONAL DE PROTECCION DE DERECHOS GUAMOTE</t>
  </si>
  <si>
    <t>ORGANIZACIÓN Y SOSTENIBILIDAD PARLAMENTO INDIGENA POPULAR</t>
  </si>
  <si>
    <t>ADQUISICIÓN DE MATERIALES DE OFICINA</t>
  </si>
  <si>
    <t>ADQUISICIÓN DE MATERIALES DE ASEO</t>
  </si>
  <si>
    <t>OBRAS</t>
  </si>
  <si>
    <t>SERVICIO DE MONITOREO SATELITAL CON TECNOLOGÍA GPS PARA LOS VEHÍCULOS Y MAQUINARIAS DEL GADM-CG</t>
  </si>
  <si>
    <t>CONTRATACIÓN DE PÓLIZAS DE SEGUROS PARA LOS VEHÍCULOS Y MAQUINARIAS DEL GADM-CG</t>
  </si>
  <si>
    <t>SERVICIOS DE TALLERES PARA MANTENIMIENTOS, ELECTRICO, SOLADURA Y TORNO, VULCANIZADA, LAVADA Y ENGRASADA, REMACHADA DE ZAPATAS, RENCAUCHE, ETC.</t>
  </si>
  <si>
    <t>CONTRATACIÓN DE REPARACIONES DE VEHÍCULOS LIVIANOS DEL GADM-CG</t>
  </si>
  <si>
    <t>CONTRATACIÓN DE REPARACIONES DE MAQUINARIA PESADA DEL  GADM-CG</t>
  </si>
  <si>
    <t>CONTRATACIÓN DE UN PROVEEDOR DE COMBUSTIBLE TAL COMO DIESEL, EXTRA Y SÚPER PARA VEHÍCULOS, MAQUINARIAS Y EQUIPOS  DEL GADM-CG</t>
  </si>
  <si>
    <t>ADQUISICIÓN DE LUBRICANTES PARA LOS VEHÍCULOS Y MAQUINARIAS DEL GADM-CG</t>
  </si>
  <si>
    <t>ADQUISICIÓN DE REPUESTOS, NEUMATICOS Y ACCESORIOS PARA LOS VEHÍCULOS Y MAQUINARIAS DEL GADM-CG</t>
  </si>
  <si>
    <t>ADQUISICIÓN DE EQUIPOS PARA EL TALLER DEL PARQUE AUTOMOTOR DEL GADMCG</t>
  </si>
  <si>
    <t>ADQUISICIÓN DE HERRAMIENTAS PARA EL TALLER DEL PARQUE AUTOMOTOR DEL GADMCG</t>
  </si>
  <si>
    <t xml:space="preserve">ADQUISICION DE MATERIALES PARA EL MANTENIMIENTO Y READECUACIÓN DEL TALLER MUNICIPAL </t>
  </si>
  <si>
    <t>CONTRATACIÓN DE SERVICIOS DE UN GESTOR AMBIENTAL PARA LA RECOLECCIÓN, TRANSPORTE Y DISPOSICIÓN FINAL DE LOS DESESHOS SANITARIOS Y PELIGROSOS DE LOS ESTABLECIMIENTOS DE SALUD, DISPENSARIOS MEDICOS, FARMACIAS, VETERINARIAS, PELUQUERIAS DEL CANTÓN GUAMOTE</t>
  </si>
  <si>
    <t>Servicios de aseo, lavado de vestimenta de trabajo, fumigación, desinfección, limpieza de instalaciones, manejo de desechos contaminados, recuperación y clasificación de materiales reciclables.</t>
  </si>
  <si>
    <t>Contratación de anAlisis de laboratorio para el control de cumplimiento de los parAmetros ambientales (libre aprovechamiento)</t>
  </si>
  <si>
    <t>Insumos. Bines, Materiales y Suministros para la Construccion, Electricidad. Plomeria y Carpenteria, Señalizacion Vial, Navegacion y Contraensendios</t>
  </si>
  <si>
    <t>contratación de monitoreos ambientales de las plantas de Tratamiento de Aguas Residuales del sistema de alcantarillado del cantón guamote</t>
  </si>
  <si>
    <t>Elaboración y aplicación de la ordenanza para el manejo y proteción de la Fauna Urbana del cantón Guamote.</t>
  </si>
  <si>
    <t>ADQUISICION DE REPUESTOS Y MANTENIMEINTOS DE CONTENEDORES (EN CASO DE QUE SEAN NECESARIOS)</t>
  </si>
  <si>
    <t>Menaje y Accesorios Descartables</t>
  </si>
  <si>
    <t>Herramientas</t>
  </si>
  <si>
    <t>ADQUISICION DE MICROMEDIDORES, MACROMEDIDORES PARA EL SISTEMA DE MEDICION DE CONSUMO DE AGUA POTABLE DE LA CABECERA CANTONAL</t>
  </si>
  <si>
    <t>ADQUISICION DE REACTIVOS PARA EL CONTROL DE LA CALIDAD DEL AGUA POTABLE</t>
  </si>
  <si>
    <t>ADQUISICION DE REACTIVOS PARA EL CONTROL DE LA CALIDAD DEL AGUAS RESIDUALES</t>
  </si>
  <si>
    <t>ADQUSICION DE HERRAMIENTAS MENORES</t>
  </si>
  <si>
    <t>ADQUISICION DE ACCESORIOS PARA REPARACION Y MANTENIMIENTO DE DAÑOS DE LOS SISTEMAS DE AGUA POTABLE  DE LA CABECERA  CANTONAL</t>
  </si>
  <si>
    <t>ADQUISICION DE ACCESORIOS PARA REPARACION Y MANTENIMIENTO DE DAÑOS DE LOS SISTEMAS DE ALCANTARILLADO DE LA CABECERA  CANTONAL</t>
  </si>
  <si>
    <t>ADQUISICION DE EQUIPOS  PARA EL MANTENIMIENTO DE LOS SISTEMAS DE AGUA POTABLE DEL GADMCG.</t>
  </si>
  <si>
    <t>ADQUISICIÓN DE EQUIPOS PARA EL CONTROL DE LA CALIDAD DE AGUA RESIDUALES</t>
  </si>
  <si>
    <t>ADQUISICION DE EQUIPOS PARA EL LABORATORIO DE GAUA POTABLE DE LA CABECERA CANTONAL.</t>
  </si>
  <si>
    <t>ADQUISICIÓN DE INSUMOS QUÍMICOS PARA LAS PLANTAS DE TRATAMIENTO DE AGUA POTABLE DE LA CABECERA CANTONAL</t>
  </si>
  <si>
    <t>ADQUISICIÓN DE REACTIVOS, EQUIPOS Y MATERIALES PARA EL LABORATORIO DE AGUA POTABLE</t>
  </si>
  <si>
    <t>SERVICIO DE CALIBRACION Y MANTENIMIENTO DE LOS EQUIPOS DE LABORATORIO DE AGUA POTABLE.</t>
  </si>
  <si>
    <t>CONTRATACIÓN DE UN LABORATORIO ACREDITADO PARA LOS ANALISIS FISICO QUIMICOS MICROBIOLOGICOS DE AGUA DE LAS PLANTAS DE TRATAMIENTO DE AGUA POTABLE Y RESIDUALES DEL CANTÓN GUAMOTE</t>
  </si>
  <si>
    <t>MANTENIMIENTO  DE LAS PLANTAS DE TRATAMIENTO DE AGUAS RESIDUALES ANIVEL CANTONAL.</t>
  </si>
  <si>
    <t>MANTENIMIENTO  DE LAS PLANTAS DE TRATAMIENTO DE AGUA POTABLE DE LA CABECERA CANTONAL.</t>
  </si>
  <si>
    <t>ALQUILER DE EQUIPO HIDROSUCCIIONADOR PARA MANTENIMEINTO DE SISTEMAS DE ALCANTARILLADO SANITARIO PLUVIAL DEL CANTÓN GUAMOTE.</t>
  </si>
  <si>
    <t>SERVICIO DE RECARGA  DE CLOROGAS DE CILINDROS DE 60 KG</t>
  </si>
  <si>
    <t>E) ELABORAR Y EJECUTAR EL PLAN CANTONAL DE DESARROLLO, EL DE ORDENAMIENTO TERRITORIAL Y LAS POLÍTICAS PÚBLICAS EN EL ÁMBITO DE SUS COMPETENCIAS Y EN SU CIRCUNSCRIPCIÓN TERRITORIAL, DE MANERA COORDINADA CON LA PLANIFICACIÓN NACIONAL, REGIONAL, PROVINCIAL Y PARROQUIA, Y REALIZAR EN FORMA PERMANENTE, EL SEGUIMIENTO Y RENDICIÓN DE CUENTAS SOBRE EL CUMPLIMIENTO DE LAS METAS ESTABLECIDAS;</t>
  </si>
  <si>
    <t>G) PLANIFICAR, CONSTRUIR Y MANTENER LA
INFRAESTRUCTURA FÍSICA Y LOS EQUIPAMIENTOS DE LOS
ESPACIOS PÚBLICOS DESTINADOS AL DESARROLLO SOCIAL,
CULTURAL Y DEPORTIVO, DE ACUERDO CON LA LEY. PREVIA
AUTORIZACIÓN DEL ENTE RECTOR DE LA POLÍTICA PUBLICA,
A TRAVÉS DE CONVENIO, LOS GOBIERNOS AUTÓNOMOS
DESCENTRALIZADOS MUNICIPALES PODRÁN CONSTRUIR Y
MANTENER INFRAESTRUCTURA FÍSICA Y LOS
EQUIPAMIENTOS DE SALUD Y EDUCACIÓN, EN SU
JURISDICCIÓN TERRITORIAL.</t>
  </si>
  <si>
    <t>CONVENIO MIES ,VIALIDAD,RIEGO,FOMENTO PRODUCTIVO</t>
  </si>
  <si>
    <t>COMPETENCIAS / FUNCIONES</t>
  </si>
  <si>
    <t>c) Establecer el régimen de uso del suelo y urbanístico, para lo cual determinará las condiciones de urbanización, parcelación, lotización, división o cualquier otra forma de fraccionamiento de conformidad con la planificación cantonal, asegurando porcentajes para zonas verdes y áreas comunales</t>
  </si>
  <si>
    <t>b) Diseñar e implementar políticas de promoción y construcción de equidad e inclusión en su territorio, en el marco de sus competencias constitucionales y legales;</t>
  </si>
  <si>
    <t>MANTENIMIENTO Y LASTRADO VIAL EN LA ASOCIACION Y DESARROLLO COMUNAL GALTE LAIME, PARROQUIA PALMIRA DEL CANTÓN GUAMOTE</t>
  </si>
  <si>
    <t>PRESUPUESTO PARTICIPATIVO MANTENIMIENTO VIAL MEDIANTE CONVENIO CON EL GADPCH - CONVENIO HGADPCH-DGAJ-2023-014 (RENOVADO HASTA 2027)</t>
  </si>
  <si>
    <t>https://drive.google.com/file/d/1fz8VkDGlt0RnLUbn7x8M_Rv-jWYOXwqz/view?usp=drive_link</t>
  </si>
  <si>
    <t>MANTENIMIENTO Y MEJORAMIENTO DE VIA EN LA COMUNIDAD DE ATAPO LARCAPAMBA PERTENECIENTE A LA PARROQUIA PALMIRA CANTON GUAMOTE</t>
  </si>
  <si>
    <t>https://drive.google.com/file/d/1X851yJcIGkfeMVHgC7egCI4U0GTlxDX2/view?usp=drive_link</t>
  </si>
  <si>
    <t>MANTENIMIENTO Y ENSANCHAMIENTO DE CURVAS DE LA COMUNIDAD ATAPO SAN FRANCISCO ALTO PERTENECIENTE A LA PARROQUIA PALMIRA CANTON GUAMOTE</t>
  </si>
  <si>
    <t>https://drive.google.com/file/d/1F1hWL3_i0WfN2V1DBmr25IOeFVbAtEN3/view?usp=drive_link</t>
  </si>
  <si>
    <t xml:space="preserve">MANTENIMIENTO Y LASTRADO VIAL DE LA COMUNIDAD ATAPO SANTA ELENA PARROQUIA PALMIRA DEL CANTON GUAMOTE </t>
  </si>
  <si>
    <t>https://drive.google.com/file/d/1CEWmaa3vU2kGoyXvqXUpHs7NzqTvFCgG/view?usp=drive_link</t>
  </si>
  <si>
    <t xml:space="preserve">MANTENIMIENTO Y LASTRADO VIAL DE LA COMUNIDAD ATAPO SILLA CAJAS PARROQUIA PALMIRA DEL CANTON GUAMOTE </t>
  </si>
  <si>
    <t>https://drive.google.com/file/d/1hqrWkFMSZiAbWGjlFhsyvLwFaTXwsZ0B/view?usp=drive_link</t>
  </si>
  <si>
    <t>MANTENIMIENTO Y ENSANCHAMIENTO VIAL EN LA COMUNIDAD DE BAZAN CHICO PARROQUIA CEBADAS CANTON GUAMOTE</t>
  </si>
  <si>
    <t>https://drive.google.com/file/d/1L-AMVMKi7WPXeQ0DWLz0JADMgLQmauFT/view?usp=drive_link</t>
  </si>
  <si>
    <t>MANTENIMIENTO VIAL DE LA COMUNIDAD CENAN PARROQUIA PALMIRA CANTON GUAMOTE</t>
  </si>
  <si>
    <t>https://drive.google.com/file/d/1jhNKffeqcKAvmjQrXUR2drIdmAagYdr6/view?usp=drive_link</t>
  </si>
  <si>
    <t>DESBANQUE PARA EL ESPACIO DEPORTIVO DE SAN MIGUEL DE POMACHACA PARROQUIA PALMIRA CANTON GUAMOTE</t>
  </si>
  <si>
    <t>https://drive.google.com/file/d/1c29L0gqZSv26x3DWlV9zsb01HjFKqMR4/view?usp=drive_link</t>
  </si>
  <si>
    <t>DESBANQUE PARA EL ESPACIO DEPORTIVO DE GALTE PAKCHA PARROQUIA PALMIRA CANTON GUAMOTE</t>
  </si>
  <si>
    <t>https://drive.google.com/file/d/16tGjTkIVY4d5VIxTLON5HWW8KiWscwiM/view?usp=drive_link</t>
  </si>
  <si>
    <t>MANTENIMIENTO Y LASTRADO DE LAS VIAS PRINCIPALES DEL BARRIO LA VICTORIA PARROQUIA MATRIZ CANTON GUAMOTE</t>
  </si>
  <si>
    <t>https://drive.google.com/file/d/1y71uBWOn21uqESfGXnxPQX8FmRT9CEBt/view?usp=drive_link</t>
  </si>
  <si>
    <t>MANTENIMIENTO Y LASTRADO DE LA COMUNIDAD LAIME CAPULISPUNGO PARROQUIA MATRIZ CANTON GUAMOTE</t>
  </si>
  <si>
    <t>https://drive.google.com/file/d/1vKSeK4lv1hyc7YNdMTnoHaypDgzci5g8/view?usp=drive_link</t>
  </si>
  <si>
    <t>MANTENIMIENTO VIAL DE LA COMUNIDAD LETRA SAN PABLO PARROQUIA PALMIRA CANTON GUAMOTE</t>
  </si>
  <si>
    <t>https://drive.google.com/file/d/1XCkV9maK4-G7c3AVeBaNgFExi-gPDUgj/view?usp=drive_link</t>
  </si>
  <si>
    <t>LASTRADO VIAL DE LA COMUNIDAD LIRIO SAN GONZALO PERTENECIENTE A LA PARROQUIA MATRIZ CANTON GUAMOTE</t>
  </si>
  <si>
    <t>https://drive.google.com/file/d/1SsA4kX6S3WvoLc7ddIbDOhOp5PWfjhos/view?usp=drive_link</t>
  </si>
  <si>
    <t>MANTENIMIENTO Y LASTRADO VIAL EN LA COMUNIDAD PANCUN ICHIBAMBA SECTOR TABIAL Y SECTOR SAN NICOLAS PERTENECIENTE A LA PARROQUIA CEBADAS CANTON GUAMOTE</t>
  </si>
  <si>
    <t>https://drive.google.com/file/d/10b9HK4rK01fd46AACubHRnCurURIPC6L/view?usp=drive_link</t>
  </si>
  <si>
    <t>MANTENIMIENTO Y LASTRADO EN LA COMUNIDAD PULL SAN JOSE PARROQUIA MATRIZ CANTON GUAMOTE</t>
  </si>
  <si>
    <t>https://drive.google.com/file/d/1GMZnoPrTsJJec3K2KfkFZWfRdN7TZO8_/view?usp=drive_link</t>
  </si>
  <si>
    <t>MANTENIMIENTO Y LASTRADO VIAL DE LA COMUNIDAD SAN JOSÉ DE CECEL, PARROQUIA MATRIZ DEL CANTÓN GUAMOTE</t>
  </si>
  <si>
    <t>https://drive.google.com/file/d/1fehHdanmblcC51ZIb7xTepEIR3SVhkFm/view?usp=drive_link</t>
  </si>
  <si>
    <t>MANTENIMIENTO Y LASTRADO DE LA VIA SAN PABLO DE GRAMAPAMBA PERTENECIENTE A LA PARROQUIA MATRIZ CANTON GUAMOTE</t>
  </si>
  <si>
    <t>https://drive.google.com/file/d/1bl_HIYckcFvtwrBWu6LOG1YksXrGilVO/view?usp=drive_link</t>
  </si>
  <si>
    <t>MANTENIMIENTO Y LASTRADO DE LA COMUNIDAD SAN PABLO DE GUANTUG PARROQUIA MATRIZ CANTON GUAMOTE</t>
  </si>
  <si>
    <t>https://drive.google.com/file/d/1-mM9en6x-aZkce4tugSUFonHvO-_PZYl/view?usp=drive_link</t>
  </si>
  <si>
    <t>MEJORAMIENTO DE CAMINOS VECINALES DE LA COMUNIDAD DE SAN PEDRO DE YACUPAMBA PARROQUIA MATRIZ CANTON GUAMOTE</t>
  </si>
  <si>
    <t>https://drive.google.com/file/d/1Ho7iYh96mWxMuYkfLG4b9A7ruyksNtfV/view?usp=drive_link</t>
  </si>
  <si>
    <t>https://drive.google.com/file/d/1e-1uEIg5vb3WAeidWkzuzjp855Y-WFqe/view?usp=drive_link</t>
  </si>
  <si>
    <t>MANTENIMIENTO VIAL MEDIANTE EL ENSANCHAMIENTO DE VIAS PRINCIPALES DE LA COMUNIDAD SAN VICENTE DE NANZAG PARROQUIA MATRIZ CANTON GUAMOTE</t>
  </si>
  <si>
    <t>https://drive.google.com/file/d/1zWUz0_nhXFTzc7OfbO4emK4g6I2mopXI/view?usp=drive_link</t>
  </si>
  <si>
    <t>MANTENIMIENTO Y LASTRADO VIAL DE LA COMUNIDAD SANTA LUCIA BRAVO PARROQUIA MATRIZ CANTON GUAMOTE</t>
  </si>
  <si>
    <t>https://drive.google.com/file/d/1rFdLEIQjOsu2X9RUBpqokKUs3uU90mQS/view?usp=drive_link</t>
  </si>
  <si>
    <t>MANTENIMIENTO Y LASTRADO VIAL DE LA COMUNIDAD SANTA TERESITA PARROQUIA MATRIZ CANTON GUAMOTE</t>
  </si>
  <si>
    <t>https://drive.google.com/file/d/15S7lYympgF-5rptN1NXqaquwYhob2rzx/view?usp=drive_link</t>
  </si>
  <si>
    <t>MANTENIMIENTO Y LASTRADO VIAL DE LA COMUNIDAD TEJAR BALBANEDA</t>
  </si>
  <si>
    <t>https://drive.google.com/file/d/1djfGKVeDfXUHg9DO9jCRnkvhyblTAyuL/view?usp=drive_link</t>
  </si>
  <si>
    <t>ADQUISICION DE MATERIALES DE CONSTRUCCION PARA LOS CERRAMIENTOS DE LOS ESPACIOS DEPORTIVOS EN LA COMUNIDAD GALTE PAKCHA DE LA PARROQUIA PALMIRA Y SABLOG SANTA LETICIA DE LA PARROQUIA MATRIZ DEL CANTÓN GUAMOTE</t>
  </si>
  <si>
    <t>ADQUISICION DE MATERIALES PARA EJECUCIÓN DE PRESUPUESTO POR ADMINISTRACIÓN DIRECTA CON LAS COMUNIDADES</t>
  </si>
  <si>
    <t>https://drive.google.com/file/d/1VtMGbdWNSXJQC3GEw9dwBR6K0YpIwhRg/view?usp=drive_link</t>
  </si>
  <si>
    <t>ADQUISICIÓN DE MATERIALES DE CONSTRUCCIÓN PARA EL CENTRO GERONTOLOGICO, GRANJA TOTORILLAS Y LOS CENTROS DE DESARROLLO INFANTIL EN EL CANTON GUAMOTE</t>
  </si>
  <si>
    <t>https://drive.google.com/file/d/1YdtVBB26uxf-33_Ul4lUXdfK8DOtP7g_/view?usp=drive_link</t>
  </si>
  <si>
    <t>ADQUISICION DE MATERIALES DE CONSTRUCCION Y ACCESORIOS PARA EL MANTENIMIENTO DE AGUA POTABLE DE LA COMUNIDAD GAURON COCHAPAMBA, PARROQUIA CEBADAS Y ENCAUSAMIENTO DE AGUAS LLUVIAS EN LA COMUNIDAD AYACON CHICO, PARROQUIA MATRIZ PERTENECIENTES AL CANTON GUAMOTE</t>
  </si>
  <si>
    <t>https://drive.google.com/file/d/1h6GNWexK-XWbCGJhaDzmRGDZ8DcmXeks/view?usp=drive_link</t>
  </si>
  <si>
    <t>ADQUISICIÓN DE MATERIALES PARA LA CONSTRUCCIÓN DE BORDILLOS Y ADOQUINADO DE LA ENTRADA A LA COMUNIDAD SAN JOSÉ DE CHACAZA Y CONSTRUCCIÓN DE CUNETAS EN LA COMUNIDAD SAN ALFONSO DE TIOCAJAS PERTENECIENTES A LA PARROQUIA MATRIZ DEL CANTON GUAMOTE</t>
  </si>
  <si>
    <t>https://drive.google.com/file/d/1QtLCZbrcTnRrSwFtPEJ0i5URY5Ojot1P/view?usp=drive_link</t>
  </si>
  <si>
    <t>ADQUISICIÓN DE MATERIALES PARA EL MEJORAMIENTO Y AMPLIACIÓN DEL SISTEMA DE ALCANTARILLADO SANITARIO Y AGUA POTABLE DE LA CABECERA CANTONAL DE GUAMOTE</t>
  </si>
  <si>
    <t>https://drive.google.com/file/d/10o3h6Q8oJ0U8Sk---KfUQgsen91aO4eN/view?usp=drive_link</t>
  </si>
  <si>
    <t>ADQUISICIÓN DE MATERIALES DE CONSTRUCCION PARA MANTENIMIENTO DEL ESTADIO Y CASA COMUNAL DE LA COMUNIDAD LIRIO SAN JOSÉ Y ADOQUINADO DEL PATIO DE LA CASA COMUNAL DE SAN FRANCISCO DE TELAN PERTENECIENTES A LA PARROQUIA MATRIZ DEL CANTÓN GUAMOTE</t>
  </si>
  <si>
    <t>https://drive.google.com/file/d/1CbrjvaUwAUaqgGLawuSGCHNgU5v641YY/view?usp=drive_link</t>
  </si>
  <si>
    <t>ADQUISICIÓN DE MATERIALES PARA LA CONSTRUCCIÓN DE LA COCINA CON CHIMENEA EN LA COMUNIDAD INMACULADA CONCEPCIÓN PERTENECIENTE A LA PARROQUIA MATRIZ DEL CANTÓN GUAMOTE</t>
  </si>
  <si>
    <t>https://drive.google.com/file/d/1yUPqr-d8Vcc4kCwJ3CNAA9hgDsVtnXR-/view?usp=drive_link</t>
  </si>
  <si>
    <t>ADQUISICIÓN DE MATERIALES PARA LA REMODELACIÓN DE LA CASA COMUNAL DE LAIME BAJO SAN CARLOS DE LA PARROQUIA MATRIZ DEL CANTON GUAMOTE</t>
  </si>
  <si>
    <t>https://drive.google.com/file/d/1fVXO0SOG4zWPwSlmnHKtRvEuRWK4k8rB/view?usp=drive_link</t>
  </si>
  <si>
    <t>ADQUISICIÓN DE MATERIALES PARA LA CONSTRUCCIÓN DEL CERRAMIENTO DEL CEMENTERIO DE LA COMUNIDAD GALTE AMBROSIO LASSO PERTENECIENTE A LA PARROQUIA PALMIRA DEL CANTÓN GUAMOTE</t>
  </si>
  <si>
    <t>https://drive.google.com/file/d/14At_pqgawiwUJ3OX-eaQ7g_9uFBflOd1/view?usp=drive_link</t>
  </si>
  <si>
    <t>ADQUISICION DE MATERIALES PARA ADOQUINADO EN LA ZONA COMUNAL Y CASA COMUNAL DE LA COMUNIDAD SAN JOSÉ CONCEPCIÓN EL MOLINO PERTENECIENTE A LA PARROQUIA MATRIZ DEL CANTON GUAMOTE</t>
  </si>
  <si>
    <t>https://drive.google.com/file/d/18dxwD2HrLhvDvhzWEMx1--khQ8tOlV0w/view?usp=drive_link</t>
  </si>
  <si>
    <t>ADQUISICION DE MATERIALES PARA LA CONSTRUCCION DE CANCHA EN LA COMUNIDAD SAN PABLO DE GRAMAPAMBA Y DESVIO DE AGUAS LLUVIAS EN LA COMUNIDAD SAN PEDRO DE AYACON CHICO PERTENECIENTES A LA PARROQUIA MATRIZ DEL CANTON GUAMOTE</t>
  </si>
  <si>
    <t>https://drive.google.com/file/d/1TR1lODhQz5NlAcsm8TQs3qQBPNsopJOX/view?usp=drive_link</t>
  </si>
  <si>
    <t>ADQUISICION DE MATERIALES DE CONSTRUCCION PARA EL MEJORAMIENTO DEL SISTEMA DE AGUA POTABLE EN LA COMUNIDAD SANANCAHUAN GRANDE PERTENECIENTE A LA PARROQUIA MATRIZ DEL CANTÓN GUAMOTE</t>
  </si>
  <si>
    <t>https://drive.google.com/file/d/1lBq2Ch44kFCcYIt6YwT_j85A0VxR0nRD/view?usp=drive_link</t>
  </si>
  <si>
    <t>ADQUISICIÓN DE MATERIALES DE CONSTRUCCION PARA ADOQUINADO EN LAS COMUNIDADES SAN MIGUEL DE CHACAZA Y SABLOG SAN ISIDRO PERTENECIENTES A LA PARROQUIA MATRIZ DEL CANTÓN GUAMOTE</t>
  </si>
  <si>
    <t>https://drive.google.com/file/d/1vmEgkUM30AbMLkMGVJKcpIAl0J8aGzUn/view?usp=drive_link</t>
  </si>
  <si>
    <t>ADQUISICION DE MATERIALES PARA CONSTRUCCION DEL SISTEMA DE ALCANTARILLADO DE LAS COMUNIDADES SANTA ANA DE MANCERO Y SANTA ANA DE GUAMOTE (FASE 2), PERTENECIENTES A LA PARROQUIA MATRIZ CANTÓN GUAMOTE</t>
  </si>
  <si>
    <t>https://drive.google.com/file/d/1Ewl9con576TeFIZvmNxo8kpxdxHxj3Pe/view?usp=drive_link</t>
  </si>
  <si>
    <t>ADQUISICION DE MATERIALES PARA EL MEJORAMIENTO DEL SISTEMA DE AGUA POTABLE DE LA COMUNIDAD CECEL AIRON PERTENECIENTE A LA PARROQUIA CEBADAS DEL CANTON GUAMOTE</t>
  </si>
  <si>
    <t>https://drive.google.com/file/d/1r5B7ay_ZoQVRSm-Opwxa46zgFTLWMoOE/view?usp=drive_link</t>
  </si>
  <si>
    <t>ADQUISICIÓN DE MATERIALES PARA LA READECUACIÓN DEL ESTADIO Y MANTENIMIENTO DEL CENTRO DE CAPACITACIÓN DE LA COMUNIDAD CUMANDÁ EL MOLINO DEL CANTÓN GUAMOTE</t>
  </si>
  <si>
    <t>https://drive.google.com/file/d/1CGGxnZQ-sJVYvpWUsDr8k8VvsQ05cQkL/view?usp=drive_link</t>
  </si>
  <si>
    <t>ADQUISICION DE MATERIALES PARA LA CONSTRUCCION DE UN ESCENARIO EN LA COMUNIDAD GUANILCHIG DE LA PARROQUIA CEBADAS DEL CANTON GUAMOTE</t>
  </si>
  <si>
    <t>https://drive.google.com/file/d/1aSSMKBBqJJyqu2cV5OXMz-Mfzhr4XABd/view?usp=drive_link</t>
  </si>
  <si>
    <t>ADQUISICIÓN DE MATERIALES PARA LA READECUACIÓN DE LA INFRAESTRUCTURA DEL CEMENTERIO MUNICIPAL DEL CANTÓN GUAMOTE</t>
  </si>
  <si>
    <t>https://drive.google.com/file/d/1Ln8DKmIrwXZ18fvVdyYfJcz7_Qn5u4R4/view?usp=drive_link</t>
  </si>
  <si>
    <t>ADQUISICIÓN DE MATERIALES PARA LA CONSTRUCCIÓN DEL CERRAMIENTO DEL ESTADIO EN LA COMUNIDAD TIOCAJAS PALACIO HUATANA PERTENECIENTE A LA PARROQUIA MATRIZ DEL CANTÓN GUAMOTE</t>
  </si>
  <si>
    <t>https://drive.google.com/file/d/18g21iTa7GkVlekRtfX6dJ-5uzl2vA2qH/view?usp=drive_link</t>
  </si>
  <si>
    <t>CONSTRUCCIÓN DEL CERRAMIENTO PARA EL CEMENTERIO DE LA COMUNIDAD ATAPO CULEBRILLAS PERTENECIENTE A LA PARROQUIA PALMIRA DEL CANTÓN GUAMOTE</t>
  </si>
  <si>
    <t>EJECUTADO</t>
  </si>
  <si>
    <t>OBRA EJECUTADA, SUSCRITA EL ACTA PROVISIONAL</t>
  </si>
  <si>
    <t>https://drive.google.com/file/d/1BIVoeS3Y8GsZVOPJ5OZN_0o8D7tcM9Pe/view?usp=drive_link</t>
  </si>
  <si>
    <t>CONSTRUCCIÓN DE LA COCINA-COMEDOR EN LA COMUNIDAD CHISMAUTE TELÁN PERTENECIENTE A LA PARROQUIA MATRIZ DEL CANTÓN GUAMOTE</t>
  </si>
  <si>
    <t>https://drive.google.com/file/d/1zIX_Qobj5R0_iOgKmhmennX7YoUAowEp/view?usp=drive_link</t>
  </si>
  <si>
    <t>CONSTRUCCIÓN DE UN SALÓN MÚLTIPLE PARA LA COMUNIDAD SAN JOSE DE SABLOG PERTENECIENTE A LA PARROQUIA MATRIZ DEL CANTÓN GUAMOTE</t>
  </si>
  <si>
    <t>OBRA EJECUTADA, SE CUENTA CON EL INFORME DE PROCEDENCIA DE RECEPCION DEL FISCALIZADOR, LA SUSCRIPCION DEL ACTA PROVISIONAL SE ENCUENTRA EN TRÁMITE</t>
  </si>
  <si>
    <t>https://drive.google.com/file/d/1Rr5lTzRnj6muUPZk720AEF6DNuL39l5_/view?usp=drive_link</t>
  </si>
  <si>
    <t>REHABILITACIÓN, MANTENIMIENTO PREVENTIVO, CORRECTIVO Y BIORREMEDIACIÓN DE PLANTAS DE TRATAMIENTO DE AGUAS RESIDUALES A NIVEL CANTONAL</t>
  </si>
  <si>
    <t>https://drive.google.com/file/d/1QYlPpptB6sGkh1uZcjfg0rTpaNDeYLPM/view?usp=drive_link</t>
  </si>
  <si>
    <t>CONSTRUCCION DE CERRAMIENTO DEL CEMENTERIO EN LA COMUNIDAD COCHALOMA TOTORILLAS PERTENECIENTE A LA PARROQUIA MATRIZ DEL CANTON GUAMOTE</t>
  </si>
  <si>
    <t>https://drive.google.com/file/d/1TmQzoQERxTDCk7u-_Uf5tunXfj6n2Oho/view?usp=drive_link</t>
  </si>
  <si>
    <t>REGENERACION DE LAS ZONAS URBANAS CONSOLIDADAS MEDIANTE LA READECUACIÓN DE ESPACIOS PUBLICOS PATRIMONIALES DEL CANTÓN GUAMOTE - QUINTA ETAPA INTERVENCIÓN DE LA CALLE 10 DE AGOSTO, CALLE GONZALES SUAREZ</t>
  </si>
  <si>
    <t>https://drive.google.com/file/d/1q7S5GK6b3GM2GFRME8WWbPJpN_tURyVb/view?usp=drive_link</t>
  </si>
  <si>
    <t>CONSTRUCCIÓN Y REMODELACIÓN DE INFRAESTRUCTURA SANITARIA EN UNIDADES EDUCATIVAS DE LA PARROQUIA MATRIZ DEL CANTÓN GUAMOTE</t>
  </si>
  <si>
    <t>OBRA EJECUTADA, SUSCRITA EL ACTA DEFINITIVA</t>
  </si>
  <si>
    <t>https://drive.google.com/file/d/1AktyHoc2b8fzCnlTANEu5JPuix-MR2LC/view?usp=drive_link</t>
  </si>
  <si>
    <t>CONSTRUCCIÓN DEL GRADERÍO EN LA PLAZA CENTRAL DE LA COMUNIDAD SANTA CRUZ DE ALIVIA PERTENECIENTE A LA PARROQUIA MATRIZ DEL CANTÓN GUAMOTE</t>
  </si>
  <si>
    <t>https://drive.google.com/file/d/1KC1QYn8QRC3YC0t9czAmVk-u9L-Oc10s/view?usp=drive_link</t>
  </si>
  <si>
    <t>CONSTRUCCIÓN DE CERRAMIENTO, ADOQUINADO DEL PATIO Y CAMBIO DE CUBIERTA DE LA CASA COMUNAL DE GAURON COCHAPAMBA PERTENECIENTE A LA PARROQUIA CEBADAS DEL CANTÓN GUAMOTE</t>
  </si>
  <si>
    <t>https://drive.google.com/file/d/1BffEGhLMRFu8i0NjGBVFsu6uqX_jWVdl/view?usp=drive_link</t>
  </si>
  <si>
    <t>REGENERACION DE LAS ZONAS URBANAS CONSOLIDADAS MEDIANTE LA READECUACIÓN DE ESPACIOS PUBLICOS PATRIMONIALES DEL CANTÓN GUAMOTE - TERCERA ETAPA INTERVENCIÓN DE LA CALLE CARLOS VELA, CALLE GARCÍA MORENO Y CALLE MALDONADO</t>
  </si>
  <si>
    <t>https://drive.google.com/file/d/1MV9mPYVu07kwCX2geldI-N4u-e7PqBgd/view?usp=drive_link</t>
  </si>
  <si>
    <t>REGENERACION DE LAS ZONAS URBANAS CONSOLIDADAS MEDIANTE LA READECUACIÓN DE ESPACIOS PUBLICOS PATRIMONIALES DEL CANTÓN GUAMOTE - CUARTA ETAPA INTERVENCIÓN DE LA CALLE RIOBAMBA Y CALLE GENERAL BARRIGA</t>
  </si>
  <si>
    <t>https://drive.google.com/file/d/17f_oXNTJLFdxZaYTT_Ui_sak4fk0MpW9/view?usp=drive_link</t>
  </si>
  <si>
    <t>ADOQUINADO DE LA AVENIDA 8 DE DICIEMBRE DE LA COMUNIDAD COFRADÍA LA INMACULADA PERTENECIENTE A LA PARROQUIA CEBADAS DEL CANTÓN GUAMOTE, PROVINCIA DE CHIMBORAZO</t>
  </si>
  <si>
    <t>https://drive.google.com/file/d/1g7JsD11DTukBlu7Id6Y6lNB362gcQMYX/view?usp=drive_link</t>
  </si>
  <si>
    <t>MANTENIMIENTO Y READECUACION DE LA CASA COMUNAL Y CENTROS DE CAPACITACION DE LA COMUNIDAD PULL MANUEL LASSO PERTENECIENTE A LA PARROQUIA LA MATRIZ DEL CANTON GUAMOTE</t>
  </si>
  <si>
    <t>https://drive.google.com/file/d/1Co5rLgSmx7hq74DCBLeHqU6ONiezhgeN/view?usp=drive_link</t>
  </si>
  <si>
    <t>CONSTRUCCIÓN DE BLOQUES DE AULAS PARA LA UNIDAD EDUCATIVA Dr. EMILIO UZCÁTEGUI PERTENECIENTE A LA PARROQUIA CEBADAS DEL CANTÓN GUAMOTE</t>
  </si>
  <si>
    <t>https://drive.google.com/file/d/1glyonkRhIHzLqKwfbA93nVsaDFJrFB2f/view?usp=drive_link</t>
  </si>
  <si>
    <t>CONSTRUCCIÓN DE MURO DE CONTENCIÓN, ESTABILIZACIÓN DE TALUD, CAMBIO DE TECHO DE LA COCINA Y ARREGLO DE LAS ESCALINATAS EN EL BARRIO COMITÉ PROMEJORAS MARIANA DE JESÚS PERTENECIENTE A LA PARROQUIA MATRIZ DEL CANTÓN GUAMOTE</t>
  </si>
  <si>
    <t>https://drive.google.com/file/d/1zat9NNIKtO29jPkqe2udzF1wrc8sXzgD/view?usp=drive_link</t>
  </si>
  <si>
    <t>CAMBIO DEL TECHO DEL SALÓN DE USO MÚLTIPLE DE LA COMUNIDAD TEJAR RAYOLOMA DE LA PARROQUIA MATRIZ, CANTÓN GUAMOTE</t>
  </si>
  <si>
    <t>https://drive.google.com/file/d/1yShYdtdcaTG6xCaOqtMcTI3ldO2JCRbC/view?usp=drive_link</t>
  </si>
  <si>
    <t>CONSTRUCCIÓN DE LAS PLANTAS DE TRATAMIENTO DE AGUAS RESIDUALES EN LAS COMUNIDADES SANTA ANA DE MANCERO Y SANTA ANA DE GUAMOTE PARROQUIA MATRIZ DEL CANTÓN GUAMOTE</t>
  </si>
  <si>
    <t>https://drive.google.com/file/d/1v5sjGQWAMwz587kB54AnLug2j9iAAHEg/view?usp=drive_link</t>
  </si>
  <si>
    <t>CONSTRUCCIÓN DE LA CANCHA MULTIPLE, COMUNIDAD GUALIPITE JATUNPAMBA DE LA PARROQUIA LA MATRIZ, CANTÓN GUAMOTE</t>
  </si>
  <si>
    <t>https://drive.google.com/file/d/1jY1hDPUb2pJ1YMnsoBvFj219z9Wh95z8/view?usp=drive_link</t>
  </si>
  <si>
    <t>PROGRAMA 10</t>
  </si>
  <si>
    <t>GESTION DE GOBERNANTES, LEGISLATIVO.</t>
  </si>
  <si>
    <t>https://drive.google.com/file/d/1M4DrmDnu8tXUqfskFi6iRWoby9VNQAUS/view?usp=drive_link</t>
  </si>
  <si>
    <t>PROGRAMA 11</t>
  </si>
  <si>
    <t>GESTION DE ASESORIA</t>
  </si>
  <si>
    <t>https://drive.google.com/file/d/1TEuQ8y7rlJe4zt-M8ATTKc6lcLhBJUj1/view?usp=drive_link</t>
  </si>
  <si>
    <t>PROGRAMA 12</t>
  </si>
  <si>
    <t>GESTION FINANCIERA</t>
  </si>
  <si>
    <t>https://drive.google.com/file/d/10dGbKCC6e1hS8A3HqeJdIDaD5HHCUajr/view?usp=drive_link</t>
  </si>
  <si>
    <t>PROGRAMA 13</t>
  </si>
  <si>
    <t>GESTION ADMINISTRATIVA</t>
  </si>
  <si>
    <t>https://drive.google.com/file/d/1nIlxAFwwXzS47mP9m2NNGYyYLv99vHZ5/view?usp=drive_link</t>
  </si>
  <si>
    <t>PROGRAMA 14</t>
  </si>
  <si>
    <t>REGISTRO DE LA PROPIEDAD MUNICIPAL</t>
  </si>
  <si>
    <t>https://drive.google.com/file/d/1Wl-5-B3PZqwNfpOl7ALs32K7Z1SmLr34/view?usp=drive_link</t>
  </si>
  <si>
    <t>PROGRAMA 21</t>
  </si>
  <si>
    <t>GESTION DE PLANIFICACION Y ORDENAMIENTO TERRITORIAL, AVALUOS Y CATASTRO</t>
  </si>
  <si>
    <t>https://drive.google.com/file/d/1yYVBsxO94CiuFREI_h2vr7hAGp0YzVMq/view?usp=drive_link</t>
  </si>
  <si>
    <t>PROGRAMA 22</t>
  </si>
  <si>
    <t>TRANSITO Y SEGURIDAD</t>
  </si>
  <si>
    <t>https://drive.google.com/file/d/1LGkBNSxFsqCB670g4WhAGf4W474wXIEJ/view?usp=drive_link</t>
  </si>
  <si>
    <t>PROGRAMA 31</t>
  </si>
  <si>
    <t>GESTION DE DEARROLLO LOCAL</t>
  </si>
  <si>
    <t>https://drive.google.com/file/d/1QlFIy1_QuMU6LpvvS0wm6yVD2dSpxIA_/view?usp=drive_link</t>
  </si>
  <si>
    <t>PROGRAMA 32</t>
  </si>
  <si>
    <t>SERVICIOS MUNICIPALES Y SOCIALES</t>
  </si>
  <si>
    <t>https://drive.google.com/file/d/1oC96iMP8FqyoCwORHpPyJRG1zYsJbjg5/view?usp=drive_link</t>
  </si>
  <si>
    <t>PROGRAMA 33</t>
  </si>
  <si>
    <t>COMISARIA MUNICIPAL</t>
  </si>
  <si>
    <t>https://drive.google.com/file/d/1Q4s-DTY4zpsI2Lhkw9IlgBUPI1A5hQ89/view?usp=drive_link</t>
  </si>
  <si>
    <t>PROGRAMA 37</t>
  </si>
  <si>
    <t>GRUPOS DE ATENCION PRIORITARIA</t>
  </si>
  <si>
    <t>https://drive.google.com/file/d/1XmB3IzwYlveMpxSWc84nYkZMxmp5T7re/view?usp=drive_link</t>
  </si>
  <si>
    <t>PROGRAMA 391</t>
  </si>
  <si>
    <t>GRUPOS DE ATENCION PRIORITARIA-CDI CENTRO DE DESARROLLO INFANTIL</t>
  </si>
  <si>
    <t>https://drive.google.com/file/d/1YagB2Qd_QP_Xbwh_O7FLNbQSXg0JYZuT/view?usp=drive_link</t>
  </si>
  <si>
    <t>PROGRAMA 392</t>
  </si>
  <si>
    <t>GRUPOS DE ATENCION PRIORITARIA-ETI ERRADICACION TRABAJO INFANTIL</t>
  </si>
  <si>
    <t>https://drive.google.com/file/d/1SVtlH5yLEUjHA5qQGlCNStCEdVBn7rED/view?usp=drive_link</t>
  </si>
  <si>
    <t>PROGRAMA 393</t>
  </si>
  <si>
    <t>GRUPOS DE ATENCION PRIORITARIA-AHC ATENCIO, HOGAR Y COMUNIDAD</t>
  </si>
  <si>
    <t>https://drive.google.com/file/d/1pEPEUxivHbvwCKamCJaRYc8EOikazCAy/view?usp=drive_link</t>
  </si>
  <si>
    <t>PROGRAMA 394</t>
  </si>
  <si>
    <t>GRUPOS DE ATENCION PRIORITARIA-DIURNA CENTRO GERONTOLOGICO</t>
  </si>
  <si>
    <t>https://drive.google.com/file/d/1FQRup_eJF_D0x3e7qGyVIabloX5ubpXv/view?usp=drive_link</t>
  </si>
  <si>
    <t>PROGRAMA 395</t>
  </si>
  <si>
    <t>GRUPOS DE ATENCION PRIORITARIA-EA ESPACIOS ACTIVOS</t>
  </si>
  <si>
    <t>https://drive.google.com/file/d/1PPz4qzBzJJIz0gfseumMeaVVo18HviKj/view?usp=drive_link</t>
  </si>
  <si>
    <t>PROGRAMA 396</t>
  </si>
  <si>
    <t>GRUPOS DE ATENCION PRIORITARIA-DSD DOMICILIARIA SIN DISCAPACIDAD</t>
  </si>
  <si>
    <t>https://drive.google.com/file/d/1Lb6hwRDZrOP2N54TMqf-juc25PSACQug/view?usp=drive_link</t>
  </si>
  <si>
    <t>PROGRAMA 397</t>
  </si>
  <si>
    <t>GRUPOS DE ATENCION PRIORITARIA-DCD DOMICILIARIA CON DISCAPACIDAD</t>
  </si>
  <si>
    <t>https://drive.google.com/file/d/1UV-Tv12ykr3eetP5q5dwuzMSi2gnrfcD/view?usp=drive_link</t>
  </si>
  <si>
    <t>PROGRAMA 40</t>
  </si>
  <si>
    <t>GESTION DE OBRAS PUBLICAS</t>
  </si>
  <si>
    <t>https://drive.google.com/file/d/122RQThjapkauK3dQMHPtAiejMII0KAiq/view?usp=drive_link</t>
  </si>
  <si>
    <t>PROGRAMA 41</t>
  </si>
  <si>
    <t>TALLER Y EQUIPO CAMINERO</t>
  </si>
  <si>
    <t>https://drive.google.com/file/d/18CXG_MF57pST06Li9PJxWSFdZfkfOt1Q/view?usp=drive_link</t>
  </si>
  <si>
    <t>PROGRAMA 42</t>
  </si>
  <si>
    <t>GESTION AMBIENTAL</t>
  </si>
  <si>
    <t>https://drive.google.com/file/d/1PvYFI7oFU8_42A-90fF8I-cr9PolyzGr/view?usp=drive_link</t>
  </si>
  <si>
    <t>PROGRAMA 43</t>
  </si>
  <si>
    <t>GESTION DE AGUA POTABLE</t>
  </si>
  <si>
    <t>https://drive.google.com/file/d/1ly6ApoesZJPjzI1_-Y9FEg-xXWFlGJjI/view?usp=drive_link</t>
  </si>
  <si>
    <t>PROGRAMA 51</t>
  </si>
  <si>
    <t>SERVICIOS DE LA DEUDA</t>
  </si>
  <si>
    <t>https://drive.google.com/file/d/1zgoDeDLS42_Lw57rheEv2mYJ6bhKyInn/view?usp=drive_link</t>
  </si>
  <si>
    <t xml:space="preserve">SI </t>
  </si>
  <si>
    <t xml:space="preserve">
-ASAMBLEA CIUDADANA 
</t>
  </si>
  <si>
    <t>BARRIOS
COMUNIDADES
PARROQUIAS
CANTON</t>
  </si>
  <si>
    <t>31  DE OCTUBRE 2024</t>
  </si>
  <si>
    <t>MEDIOS DIGITALES
RADIO
MEDIOS IMPRESOS</t>
  </si>
  <si>
    <t xml:space="preserve">
-Personas adultas Mayores 
- Niñas, niños y adolecentes 
- Jóvenes, Víctima de violencia Doméstica y Sexual 
- Personas con Discapacidad 
</t>
  </si>
  <si>
    <t>23%
52%
23%
1%</t>
  </si>
  <si>
    <t xml:space="preserve">YANA CHAGUAR - PROYECTO DE INTERES PARA LA COMUNIDAD -  </t>
  </si>
  <si>
    <t>ILLBUG CURIQUINGA - PROYECTO DE INTERES PARA EL BARRIO  - CASA COMUNAL</t>
  </si>
  <si>
    <t>f) Ejecutar las competencias y prestar los servicios públicos y obra pública con eficiencia y calidad</t>
  </si>
  <si>
    <t>COMPETENCIA EXCLUSIVA</t>
  </si>
  <si>
    <t xml:space="preserve">Fortalecer los  mecanismos de participación ciudadana en la                                                                gestión pública y en la implementaciónde proyectos de desarrollo,                                                  asegurando la transparencia y larendición de cuentas de las autoridades locales. </t>
  </si>
  <si>
    <t xml:space="preserve">Implementar políticas y programas para la conservación de la biodiversidad yel uso sostenible de los recursos naturales, incluyendo la creación de áreas protegidas y la promoción de prácticas de reforestación </t>
  </si>
  <si>
    <t xml:space="preserve">Mejorar  ignificativamente a infraestructura rural y los servicios básicos, priorizando el acceso universal a agua potable, saneamiento, energía renovable y  conectividad, para mejorar la calidad de vida y fomentar la igualdad de oportunidades.  </t>
  </si>
  <si>
    <t xml:space="preserve">Mejorar  significativamente a infraestructura rural y los servicios básicos, priorizando el acceso universal a agua potable, saneamiento, energía renovable y  conectividad, para mejorar la calidad de vida y fomentar la igualdad de oportunidades.  </t>
  </si>
  <si>
    <t xml:space="preserve">Mejorar significativamente la infraestructura rural y los servicios básicos, priorizando el acceso universal aagua potable, saneamiento, energía renovabley  conectividad, para mejorar la calidad de vida y fomentar la igualdad de oportunidades.  </t>
  </si>
  <si>
    <t xml:space="preserve"> Desarrollar y promocionar el turismo rural y el agroturismo como medios para diversificar la economía local, preservar el patrimonio cultural y natural, y proporcionar nuevas fuentes
de ingreso para la comunidad </t>
  </si>
  <si>
    <t xml:space="preserve">Establecer Guamote como un referente de productos agrícolas de alta
calidad, impulsando iniciativas de certificación, mejoramiento de la cadena de 
valor y estrategias de marketing que promuevan la identidad cultural y la
sostenibilidad.  </t>
  </si>
  <si>
    <t xml:space="preserve">Fortalecer los  mecanismos de participación ciudadana en la   gestión pública y en la implementaciónde proyectos de desarrollo,  asegurando la transparencia y larendición de cuentas de las autoridades locales. </t>
  </si>
  <si>
    <t>Adquisición de insumos, bienes y servicios que son esenciales para llevar a cabo las funciones administrativas financieras y operativas de nuestra institución, de manera satisfactoria, garantizando un buen funcionamiento de la institución.</t>
  </si>
  <si>
    <t>Regenerar y planificar el sistema vial y de movilidad del canton en busca de la mejora de las condiciones de vida y los sistemas sociales y economicos del canton.</t>
  </si>
  <si>
    <t>Regenerar las zonas urbanas consolidadas y contar con una planificacion urbana territorial a largo plazo.</t>
  </si>
  <si>
    <t>Fortalecimiento de las cadenas productivas del canton</t>
  </si>
  <si>
    <t>Dotar de adoquinado a calles del canton Guamote</t>
  </si>
  <si>
    <t>Difundir eventos culturales que promuevan la identidad cultural del cantón Guamote</t>
  </si>
  <si>
    <t>Dotar de agua segura, alcantarillado y tratamiento de aguas residuales progresivamente al canton Guamote.</t>
  </si>
  <si>
    <t>PDOT3</t>
  </si>
  <si>
    <t>PDOT2</t>
  </si>
  <si>
    <t>PDOT5</t>
  </si>
  <si>
    <t xml:space="preserve">Fortalecer los  mecanismos de participación ciudadana en la  gestión pública y en la implementaciónde proyectos de desarrollo,                                                  asegurando la transparencia y larendición de cuentas de las autoridades locales. </t>
  </si>
  <si>
    <t>PDOT7</t>
  </si>
  <si>
    <t>Implementar mecanismos que permitan fortalecer y generar la participación social, con el fin de tener cercanía con la ciudadanía y trabajar con certeza en las necesidades que demanda la población.</t>
  </si>
  <si>
    <t>Organizar el territorio cantonal con soluciones para las deficiencias de ordenamiento, infraestructura, equipamiento de servicios públicos, movilidad y transporte, vivienda, ambiente y gestión de riesgos.</t>
  </si>
  <si>
    <t>Alcanzar un crecimiento equilibrado y equitativo de la producción, el comercio y los servicios, de forma consensuada entre el municipio y los diferentes actores locales.</t>
  </si>
  <si>
    <t>GOBERNANZA: CONSTRUCCIÓN PARTICIPATIVA DE PROYECTOS, COORDINACIÓN CON EL PARLAMENTO INDIGENA POPULAR, ASAMBLEAS LOCALES</t>
  </si>
  <si>
    <t xml:space="preserve">
PROYECTO DE GANADO BOVINO:
ASOCIACION DE DESARROLLO SOCIAL ICHUBAMBA MILMAHUANCHI
</t>
  </si>
  <si>
    <t xml:space="preserve">Número total:                                                mujeres 02 y 15 hombres </t>
  </si>
  <si>
    <t xml:space="preserve">11,7 %  de mujeres de la comunidad </t>
  </si>
  <si>
    <t>https://www.compraspublicas.gob.ec/ProcesoContratacion/compras/PC/informacionProcesoContratacion2.cpe?idSoliCompra=sg35UBBrOyI2D_E4DymOd6BxxUZlBwvIBGVFc4Pg4F0,</t>
  </si>
  <si>
    <t xml:space="preserve">
PROYECTO DE GANADO BOVINO:
ASOCIACIÓN DE TRABAJADORES AUTÓNOMOS CACHIPATA
</t>
  </si>
  <si>
    <t xml:space="preserve">08 mujeres y 20 hombres </t>
  </si>
  <si>
    <t xml:space="preserve">26,66 de mujeres </t>
  </si>
  <si>
    <t>https://www.compraspublicas.gob.ec/ProcesoContratacion/compras/PC/informacionProcesoContratacion2.cpe?idSoliCompra=tZ1F-3npCnRGDPplCxjRi5m93BcdK1nLN10Mv9Gc98Y,</t>
  </si>
  <si>
    <t>PROYECTO DE GANADO BOVINO:SAN JOSÉ DE ENCALADO</t>
  </si>
  <si>
    <t>10 mujeres y 27 hombres</t>
  </si>
  <si>
    <t>37 % de mujeres</t>
  </si>
  <si>
    <t>https://www.compraspublicas.gob.ec/ProcesoContratacion/compras/PC/informacionProcesoContratacion2.cpe?idSoliCompra=VE6rz0VL9hwpOxvKCEjUBvkw7xxllSO7PIGEEopL0Ns,</t>
  </si>
  <si>
    <t>PROYECTO DE GANADO BOVINO: SAN ANTONIO DE CHACAZA ALTO</t>
  </si>
  <si>
    <t>14 mujeres y 45 hombres</t>
  </si>
  <si>
    <t xml:space="preserve">23,72 % DE MUJERES </t>
  </si>
  <si>
    <t>https://www.compraspublicas.gob.ec/ProcesoContratacion/compras/PC/informacionProcesoContratacion2.cpe?idSoliCompra=c11tuoq-4YDgMUy1zcF3FgLwnlBVx6TgazrKygezn64,</t>
  </si>
  <si>
    <t>PROYECTO DE OVINOS: COOPERATIVA GALTE LAIME</t>
  </si>
  <si>
    <t>41 mujeres y 62 hombres</t>
  </si>
  <si>
    <t xml:space="preserve">39,80 % de mujeres </t>
  </si>
  <si>
    <t>https://www.compraspublicas.gob.ec/ProcesoContratacion/compras/PC/informacionProcesoContratacion2.cpe?idSoliCompra=R_jGpAMnvS-K4ADpQ286D6Wx7_qFWJJvaGiZVwjumhc,</t>
  </si>
  <si>
    <t>PROYECTO DE GALLINAZA: AIRON CRUZ</t>
  </si>
  <si>
    <t xml:space="preserve">08 mujeres y 12 hombres </t>
  </si>
  <si>
    <t xml:space="preserve">40 % de mujeres </t>
  </si>
  <si>
    <t>https://www.compraspublicas.gob.ec/ProcesoContratacion/compras/PC/informacionProcesoContratacion2.cpe?idSoliCompra=f9hoHMSqKR3rZkZhcr6CDrknCJ5B-Qd3CP-Pee5yP3A,</t>
  </si>
  <si>
    <t>PROTECCION ESPECIAL,  Erradicacion de trabajo infantil</t>
  </si>
  <si>
    <t>El GAD cuenta con Proyecto Proteccion Especial - ETI administrados por convenio o propios, en funcionamiento en el último año (competencia concurrente)</t>
  </si>
  <si>
    <t>Erradicacion de Trabajo Infantil:</t>
  </si>
  <si>
    <t>Número de niños/as y Adolescentes del Proyecto Proteccion Especial ETI que el GAD cantonal administra en el último año (competencia concurrente)</t>
  </si>
  <si>
    <t xml:space="preserve">
- Con el Ministerio de Desarrollo Humano
</t>
  </si>
  <si>
    <t>160 de niños/as Adolescentes de 5 a 17 años ) - Niñas, niños y adolescentes de 5 a 17 años en trabajo infantil, de familias que reciben el Bono de Desarrollo Humano Variable
- Niñas, niños y adolescentes de 5 a 17 años en trabajo infantil peligroso: pesca, agricultura, minas, comercio informal, reciclaje y mendicidad.</t>
  </si>
  <si>
    <t>CENTRO GERONTOLOGICO DE ATENCIÓN DIURNO</t>
  </si>
  <si>
    <t>El GAD cuenta con Proyecto de Adulto Mayor administrados por convenio o propios, en funcionamiento en el último año (competencia concurrente)</t>
  </si>
  <si>
    <t>Centro Gerontológico de Atención Diurna</t>
  </si>
  <si>
    <t>Número de Adultos Mayores que el GAD cantonal administra en el último año (competencia concurrente)</t>
  </si>
  <si>
    <t>70 Adultos Mayores, que reciben el Bono de Desarrollo Humano Variable
- Personas adultas con pobreza, extreama pobreza y vulnerabilidad, que por su vanzada edad ya no pueden realizar ningun tipo de trabajos forsos .</t>
  </si>
  <si>
    <t>ATENCIÓN DOMICILIARIA PARA PERSONAS SIN DISPCAPACIDAD</t>
  </si>
  <si>
    <t>Atencion Domiciliaria para Personas Sin Discapacidad</t>
  </si>
  <si>
    <t>160 Adultos Mayores, que reciben el Bono de Desarrollo Humano Variable
- Personas adultas con pobreza, extreama pobreza y vulnerabilidad, que por su vanzada edad ya no pueden realizar ningun tipo de trabajos forsados.</t>
  </si>
  <si>
    <t>ATENCIÓN DOMICILIARIA PARA PERSONAS CON DISPCAPACIDAD</t>
  </si>
  <si>
    <t>Atencion Domiciliaria para Personas con Discapacidad</t>
  </si>
  <si>
    <t xml:space="preserve">
- Con el Ministerio de Desarrollo Humano
</t>
  </si>
  <si>
    <t>20 Adultos Mayores, que reciben el Bono de Desarrollo Humano Variable
- Personas adultas con pobreza, extreama pobreza y vulnerabilidad, que por su discapacidades no pueden realizar ningun tipo de acitividades.</t>
  </si>
  <si>
    <t>ATENCIÓN EN EL HOGAR Y LA COMUNIDAD</t>
  </si>
  <si>
    <t>Atencion en el Hogar y la Comunidad</t>
  </si>
  <si>
    <t>60 Personas con discapacacidad, que reciben el Bono de Desarrollo Humano Variable
- Personas con pobreza, extreama pobreza y vulnerabilidad, que por su discapacidad no pueden trabajar.</t>
  </si>
  <si>
    <t xml:space="preserve">Directa
</t>
  </si>
  <si>
    <t>CUANTAS VECES SE CONVOCO AL GAD</t>
  </si>
  <si>
    <t>LEY LOSEP</t>
  </si>
  <si>
    <t xml:space="preserve">chrome-extension://efaidnbmnnnibpcajpcglclefindmkaj/https://www.gadguamote.gob.ec/la-municipalidad/concejo-cantonal/ordenanzas/2020/2913-orndenanza-012-que-rglamenta-el-uso-del-espacio-y-via-publica-en-el-canton-guamote/file.html </t>
  </si>
  <si>
    <t>X</t>
  </si>
  <si>
    <t xml:space="preserve">
4. Promoción y garantía del derecho a la participación social, política y ejercicio de ciudadanía.
11. Promoción, garantía y desarrollo de institucionalidad y políticas públicas con equidad de género.</t>
  </si>
  <si>
    <t xml:space="preserve">chrome-extension://efaidnbmnnnibpcajpcglclefindmkaj/https://drive.usercontent.google.com/download?id=1XmB3IzwYlveMpxSWc84nYkZMxmp5T7re&amp;authuser=0&amp;acrobatPromotionSource=gdrive_chrome-grid </t>
  </si>
  <si>
    <t>2.1.7. Existe una instancia (Red Interinstitucional de protección de Derechos o instituciones del sistema) de articulación interinstitucional formal liderada o promovida por el GAD para la prevención, atención, protección y reparación de derechos frente a la VbG y trata de personas</t>
  </si>
  <si>
    <t xml:space="preserve">
- Acompañamiento
- Capacitación</t>
  </si>
  <si>
    <t xml:space="preserve">
- Pueblos y Nacionalidades
</t>
  </si>
  <si>
    <t xml:space="preserve">https://www.gadguamote.gob.ec/la-municipalidad/la-alcaldia/plan-operativo-anual/poa-administracion-2023-2027.html </t>
  </si>
  <si>
    <t>REPRESENTACIÓN TERRITORIAL
GRUPOS DE INTERES
ESPECÍFICO GRUPOS DE ATENCIÓN
PRIORITARIA GRUPOS ETARIOS
SOCIO ORGANIZATIVA
UNIDADES BÁSICAS DE PARTICIPACIÓN                                                                    OTROS</t>
  </si>
  <si>
    <t>FORTALECIMIENTO Y EMPODERAMIENTO DE PARTICIPACION CIUDADANA EN FORMULACION, SEGUMIENTO Y EJECUCIÓN DEL PRESUPUESTO PARTICIPATIVO E INSTITUCIONAL</t>
  </si>
  <si>
    <t>NUMERO</t>
  </si>
  <si>
    <t>chrome-extension://efaidnbmnnnibpcajpcglclefindmkaj/https://www.gadguamote.gob.ec/transparencia/rc/rendicion-de-cuentas-2025/01-institucion/fase-1-14/6290-acta-de-conformacion-de-equipo-tecnico-mixto-rendicion-de-cuenta-2025/file.html</t>
  </si>
  <si>
    <t>chrome-extension://efaidnbmnnnibpcajpcglclefindmkaj/https://www.gadguamote.gob.ec/transparencia/rc/rendicion-de-cuentas-2025/01-institucion/fase-1-14/6289-acta-de-conformacion-de-las-comisiones-uno-y-dos03-31-2026-211449/file.html</t>
  </si>
  <si>
    <t xml:space="preserve">chrome-extension://efaidnbmnnnibpcajpcglclefindmkaj/https://www.gadguamote.gob.ec/transparencia/rc/rendicion-de-cuentas-2025/01-institucion/fase-1-14/6504-lista-de-preguntas-de-consulta-cuidadana/file.html </t>
  </si>
  <si>
    <t>EL PARLAMENTO INDIGENA Y POPULAR MEDIANTE ACTA DE FECHA 30 DE MARO DEL 2026REMITE EL ACTA DE CONSULTA FORMULACION DE PREGUNTAR PARA EL CUMPLIMIENTO DE LA PRIMERA FASE DE RENDICION DE CUENTAS DEL PERIODO FISCAL 2025                                                                                                                                                                                                                                                                                                             MEDIANTE OFICIO S/N DE FECHA 31 DE MARZO  LA SRA. MARIA FERNANDA ROLDAN GUARACA DE LA RED DE MUJERES ACHIKSHINA WARMIKUNA - GUAMOTE INGRESA LAS PREGUNTAS QUE SE REQUIERE ATENCION PARA LA RENDICION DE CUENTAS DEL AÑO 2025</t>
  </si>
  <si>
    <t>EL 31 DE MARZO DEL 2026 A LAS 14H00 EN LA SALA DE SESIONES DEL CONSEJO MUNICIPAL DEL GADMCG SE DETERMINAN LA CONFORMACION DE LAS COMISIONES UNO Y DOS, LOS MISMOS QUE ESTARAN A CARGO DE LA RENDICION DE CUENTAS DEL AÑO 2025</t>
  </si>
  <si>
    <t>EL 31 DE MARZO DEL 2026 A LAS 14H00 EN LA SALA DE SESIONES DEL CONSEJO MUNICIPAL DEL GADMCG SE DETERMINA LA CONFORMACION DEL EQUIPO TÉCNICO MIXTO, LOS MISMOS QUE ESTARAN A CARGO DE LA RENDICION DE CUENTAS DEL AÑO 2025</t>
  </si>
  <si>
    <t xml:space="preserve">José Pedro Huishca Roldan </t>
  </si>
  <si>
    <t>pedrohuishca@hotmail.com</t>
  </si>
  <si>
    <t>0990971980</t>
  </si>
  <si>
    <t xml:space="preserve">Aumentar el índice  de percepción de  la calidad de los servicios públicos en general de 6,0 en el año 2022 a 6,20 al 2025. </t>
  </si>
  <si>
    <t>Incrementar el mantenimiento de la Red Vial estatal con modelo de gestión sostenible de
24,60% en el 2023 a 26,90% al 2025</t>
  </si>
  <si>
    <t xml:space="preserve">Incrementar el rendimiento de
la productividad agrícola nacional de
129,97 en el año 2022 a
131,04 al 2025 </t>
  </si>
  <si>
    <t>Incrementar el
mantenimiento
de la Red Vial
estatal con
modelo de
gestión
sostenible de
24,60% en el
2023 a 26,90%
al 2025</t>
  </si>
  <si>
    <t xml:space="preserve"> Incrementar la 
población con
acceso a agua apta para consumo
humano de 
3.017.778 en el
año 2023 a
4.007.994 al 
2025.</t>
  </si>
  <si>
    <t xml:space="preserve"> Incrementar la 
población con
acceso 
a agua apta para 
consumo
humano de 
3.017.778 en el
año 
2023 a
4.007.994 al 
2025. </t>
  </si>
  <si>
    <t xml:space="preserve"> Incrementar el rendimiento de la productividad agrícola nacional de 129,97 en el año 2022 a 131,04 al 2025 </t>
  </si>
  <si>
    <t xml:space="preserve"> Incrementar la 
población con
acceso 
a agua apta paraconsumo
humano de 
3.017.778 en el
año 
2023 a
4.007.994 al 
2025. </t>
  </si>
  <si>
    <t xml:space="preserve"> Incrementar la población con
acceso a agua apta paraconsumo
humano de 3.017.778 en el año 
2023 a
4.007.994 al 
2025. </t>
  </si>
  <si>
    <t xml:space="preserve">Mejoramiento de
la conectividad
vial entre las
comunidades
rurales y la 
cabecera cantonal </t>
  </si>
  <si>
    <t>COMPONENTES DEL PDYOT</t>
  </si>
  <si>
    <t>OBJETIVOS LIGADOS A LOS COMPONENTES DEL PDYOT</t>
  </si>
  <si>
    <t>COMPONENTE SOCIAL Y CULTURAL</t>
  </si>
  <si>
    <t>COMPONENTE ECONÓMICO PRODUCTIVO</t>
  </si>
  <si>
    <t>COMPONENTE DE MOVILIDAD, ENERGÍA Y TELECOMUNICACIONES</t>
  </si>
  <si>
    <t>FISCALIZACION E INSPECCIONES TECNICAS-FISCALIZACION DEL MEJORAMIENTO Y AMPLIACION DEL SISTEMA DE AGUA POTABLE REGIONAL TORREPAMPALAN PARROQUIA MATRIZ CANTON GUAMOTE</t>
  </si>
  <si>
    <t>JUNTA DE AGUA POTABLE TORREPAMPALA-CONSTRUCCIÓN SISTEMA DE AGUA POTABLE</t>
  </si>
  <si>
    <t>EXPROPIACION DE TERRENOS PARA LA AV. CIRCUNVALACION</t>
  </si>
  <si>
    <t>REHABILITACION DE LA AVENIDA CIRCUNVALACION ENTRE AVENIDA MACAS Y PLAZA DE TOROS, CANTON GUAMOTE</t>
  </si>
  <si>
    <t>COMPONENTE DE POLÍTICO INSTITUCIONAL</t>
  </si>
  <si>
    <t>Difundir la identidad local
material e inmaterial, mediante la
participación comunitaria considerando la
nterculturalidad.</t>
  </si>
  <si>
    <t xml:space="preserve">Promover el desarrollo económico del
cantón, con un enfoque en la mejora de la 
productividad, la sostenibilidad ambiental y el 
bienestar de los agricultores. A través del
fortalecimiento de las actividades de comercio, 
emprendimiento, producción artesanal, agrícola y
ganadera </t>
  </si>
  <si>
    <t>COMPONENTE BIOFISICO</t>
  </si>
  <si>
    <t xml:space="preserve">Mejorar 
significativamente
la infraestructura
rural y los
servicios básicos,
priorizando el
acceso universal a
agua potable,
saneamiento,
energía renovable
y  conectividad,
para mejorar la
calidad de vida y
fomentar la
igualdad de
oportunidades.  </t>
  </si>
  <si>
    <t>LICITACIÓN DE SERVICIOS</t>
  </si>
  <si>
    <t>LICITACION DE OBRAS</t>
  </si>
  <si>
    <t>LICITACION DE SEGUROS</t>
  </si>
  <si>
    <t>MENOR CUANTIA DE OBRAS</t>
  </si>
  <si>
    <t>PROCEDIMIENTOS DE RÉGIMEN ESPECIAL COMUNICACIÓN SOCIAL</t>
  </si>
  <si>
    <t>PROCEDIMIENTOS DE RÉGIMEN ESPECIAL EMPRESAS PUBLICAS</t>
  </si>
  <si>
    <t>PROCEDIMIENTOS DE RÉGIMEN ESPECIAL  PROV UNICO</t>
  </si>
  <si>
    <t>https://drive.google.com/file/d/14D3-UHIQEVqPTtZn49gq4JrhFkJJOQVu/edit</t>
  </si>
  <si>
    <t xml:space="preserve">https://drive.google.com/drive/folders/188Moi_px9CxcysgY_v705e-3NSj0Ante </t>
  </si>
  <si>
    <t xml:space="preserve">chrome-extension://efaidnbmnnnibpcajpcglclefindmkaj/https://www.ccpd-guamote.gob.ec/index.php/transparencia/transparencia-activa/01-estructura-organica-funcional/01-3-regulaciones-procedimientos/01-3-3-actas-de-sesiones/2024-1/354-acta-seo-03-2023/file </t>
  </si>
  <si>
    <t xml:space="preserve">https://drive.google.com/drive/folders/1SjMNszCblcSLPmE91ZDtbHzk79yBBH5A </t>
  </si>
  <si>
    <t xml:space="preserve">chrome-extension://efaidnbmnnnibpcajpcglclefindmkaj/https://drive.usercontent.google.com/download?id=1oaBcJZ3J17q-xZ0OzhmYj9Q3CeOwfSau&amp;authuser=0&amp;acrobatPromotionSource=gdrive_chrome-grid </t>
  </si>
  <si>
    <t>CENAN - MEJORAMIENTO VIAL</t>
  </si>
  <si>
    <t>SANJA LOMA - MEJORAMIENTO VIAL</t>
  </si>
  <si>
    <t>ISHBUG UTUCUN - MEJORAMIENTO VIAL</t>
  </si>
  <si>
    <t>ESTUDIO DEL SISTEMA DE AGUA POTABLE Y ALCANTARILLADO DE LA COMUNIDAD PALMIRA DAVALOS, PARROQUIA PALMIRA DEL CANTÓN GUAMOTE</t>
  </si>
  <si>
    <t>CONSTRUCCION DEL SALON DE USO MULTIPLE PARA LA COMUNIDAD SAN JOSE DE SABLOG - PARROQUIA MATRIZ</t>
  </si>
  <si>
    <t>MANTENIMIENTO VIAL EN LA COMUNIDAD SANTA LUCIA BRAVO, PARROQUIA MATRIZ DEL CANTÓN GUAMOTE</t>
  </si>
  <si>
    <t>Contratación de monitoreos ambientales de las plantas de Tratamiento de Aguas Residuales del sistema de alcantarillado del cantón guamote</t>
  </si>
  <si>
    <t>COMPONENTE SOCIO CULTURAL</t>
  </si>
  <si>
    <t>FORMAR UNA ESCUELA DE FÚTBOL PARA NIÑOS Y JÓVENES DEL CANTÓN</t>
  </si>
  <si>
    <t>BRINDAR APOYO A 9000 ESTUDIANTES DE LOS NIVELES INICIAL, BÁSICA Y BACHILLERATO</t>
  </si>
  <si>
    <t xml:space="preserve">Fomentar la
transparencia,
la rendición
de cuentas y
la eficiencia
en todos los
procesos 
de gestión de
proyectos.  </t>
  </si>
  <si>
    <t xml:space="preserve">Mejorar y
regenerar el 
stema vial y decomunicación
entre las
diferentes
comunidades
rurales y la
cabecera
cantonal </t>
  </si>
  <si>
    <t xml:space="preserve">Priorizar
royectos querespondan demanera
efectiva y
ostenible a
las
necesidades
de 
a población
local.  </t>
  </si>
  <si>
    <t>Mejorar los 
servicios básicos,
del cantón y las
comunidades
rurales.
Fomentar la
clasificación de
desechos sólidos
y reducir la
contaminación
ambiental</t>
  </si>
  <si>
    <t xml:space="preserve">marcatomalm@hotmail.com </t>
  </si>
  <si>
    <t>(09) 8743-7305</t>
  </si>
  <si>
    <t xml:space="preserve">harrinton.quintero@gadguamote.gob.ec </t>
  </si>
  <si>
    <t>SE ANEXA RUC</t>
  </si>
  <si>
    <t xml:space="preserve">chrome-extension://efaidnbmnnnibpcajpcglclefindmkaj/https://drive.usercontent.google.com/download?id=1AaGP50uxDYyf8gdwzzF_vqZZf5f4nKCS&amp;authuser=0&amp;acrobatPromotionSource=gdrive_chrome-grid </t>
  </si>
  <si>
    <t>Se dispone que los miembros electos cumplan sus funciones desde el 21 de noviembre del 2025 hasta el 21 de noviembre de 2027</t>
  </si>
  <si>
    <t xml:space="preserve">chrome-extension://efaidnbmnnnibpcajpcglclefindmkaj/https://drive.usercontent.google.com/download?id=1aUVfb3sT7-WTg4SDYDkEE8qfNILjvN2t&amp;authuser=0&amp;acrobatPromotionSource=gdrive_chrome-grid </t>
  </si>
  <si>
    <t xml:space="preserve">Mediante la ordenanza Nnro. 001-11 se establece la conformacion del sistema de participacion ciudadana del gobierno autonomo descentralizado del canton Guamote </t>
  </si>
  <si>
    <t xml:space="preserve"> chrome-extension://efaidnbmnnnibpcajpcglclefindmkaj/https://drive.usercontent.google.com/download?id=1zq2PX0KyLRwJTQ481GE6Xy9sJQcmioho&amp;authuser=0&amp;acrobatPromotionSource=gdrive_chrome-grid </t>
  </si>
  <si>
    <t>el 19 de Agosto del 2025 de efectuo la reunion para la conformacion del sistema de participacion y socializacion del presupuesto participativo Guamote 2026</t>
  </si>
  <si>
    <t xml:space="preserve">Conforme a la ordenanza del sistema de participacion ciudada del GADMCG se reconoción al PIP, pudiendo asi en conjunto con el PIP y el GADMCG trabajar para establecer el presupuesto participativo del año 2026 </t>
  </si>
  <si>
    <t xml:space="preserve">chrome-extension://efaidnbmnnnibpcajpcglclefindmkaj/https://drive.usercontent.google.com/download?id=1N19vJiv2Ml0BHSIX93mLq6JYEQSxAuDE&amp;authuser=0&amp;acrobatPromotionSource=gdrive_chrome-grid </t>
  </si>
  <si>
    <t xml:space="preserve">chrome-extension://efaidnbmnnnibpcajpcglclefindmkaj/https://drive.usercontent.google.com/download?id=1e6Kqd47ROLDKyz-BvQbx4yQ3dTL40jPh&amp;authuser=0&amp;acrobatPromotionSource=gdrive_chrome-grid </t>
  </si>
  <si>
    <t>https://drive.google.com/drive/folders/1-qqZqrFIou2ol6QO378LLoNAepa7YzOF</t>
  </si>
  <si>
    <t xml:space="preserve"> https://drive.google.com/drive/folders/1-qqZqrFIou2ol6QO378LLoNAepa7YzOF</t>
  </si>
  <si>
    <t xml:space="preserve">chrome-extension://efaidnbmnnnibpcajpcglclefindmkaj/https://drive.usercontent.google.com/download?id=1jt56P81qhci4r9Y4303mXeTzxCQ5LWAR&amp;authuser=0&amp;acrobatPromotionSource=gdrive_chrome-grid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</si>
</sst>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XDR&quot;* #,##0.00_-;\-&quot;XDR&quot;* #,##0.00_-;_-&quot;XDR&quot;* &quot;-&quot;??_-;_-@_-"/>
    <numFmt numFmtId="43" formatCode="_-* #,##0.00_-;\-* #,##0.00_-;_-* &quot;-&quot;??_-;_-@_-"/>
    <numFmt numFmtId="164" formatCode="&quot;$&quot;#,##0;[Red]&quot;$&quot;\-#,##0"/>
    <numFmt numFmtId="165" formatCode="&quot;$&quot;#,##0.00;[Red]&quot;$&quot;\-#,##0.00"/>
    <numFmt numFmtId="166" formatCode="_ &quot;$&quot;* #,##0.00_ ;_ &quot;$&quot;* \-#,##0.00_ ;_ &quot;$&quot;* &quot;-&quot;??_ ;_ @_ "/>
    <numFmt numFmtId="167" formatCode="[$$-300A]#,##0.00"/>
    <numFmt numFmtId="168" formatCode="0.000000"/>
    <numFmt numFmtId="169" formatCode="_ * #,##0.0000_ ;_ * \-#,##0.0000_ ;_ * &quot;-&quot;??_ ;_ @_ "/>
    <numFmt numFmtId="170" formatCode="_ [$$-300A]* #,##0.0000_ ;_ [$$-300A]* \-#,##0.0000_ ;_ [$$-300A]* &quot;-&quot;??_ ;_ @_ "/>
  </numFmts>
  <fonts count="10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7"/>
      <color rgb="FF7F7F7F"/>
      <name val="Arial"/>
      <family val="2"/>
    </font>
    <font>
      <sz val="7"/>
      <color theme="1"/>
      <name val="Arial"/>
      <family val="2"/>
    </font>
    <font>
      <sz val="6"/>
      <color rgb="FF000000"/>
      <name val="Arial"/>
      <family val="2"/>
    </font>
    <font>
      <sz val="6"/>
      <color rgb="FF808080"/>
      <name val="Arial"/>
      <family val="2"/>
    </font>
    <font>
      <sz val="5"/>
      <color rgb="FF808080"/>
      <name val="Arial"/>
      <family val="2"/>
    </font>
    <font>
      <sz val="8"/>
      <color rgb="FF000000"/>
      <name val="Arial"/>
      <family val="2"/>
    </font>
    <font>
      <sz val="6"/>
      <color rgb="FFFFFFFF"/>
      <name val="Arial"/>
      <family val="2"/>
    </font>
    <font>
      <sz val="7"/>
      <color rgb="FFFFFFFF"/>
      <name val="Arial"/>
      <family val="2"/>
    </font>
    <font>
      <sz val="8"/>
      <color rgb="FFFFFFFF"/>
      <name val="Segoe UI"/>
      <family val="2"/>
    </font>
    <font>
      <b/>
      <sz val="11"/>
      <color theme="1"/>
      <name val="Calibri"/>
      <family val="2"/>
      <scheme val="minor"/>
    </font>
    <font>
      <sz val="11"/>
      <color theme="0"/>
      <name val="Calibri"/>
      <family val="2"/>
      <scheme val="minor"/>
    </font>
    <font>
      <b/>
      <sz val="12"/>
      <color theme="1"/>
      <name val="Calibri"/>
      <family val="2"/>
      <scheme val="minor"/>
    </font>
    <font>
      <sz val="9"/>
      <color theme="1"/>
      <name val="Calibri"/>
      <family val="2"/>
      <scheme val="minor"/>
    </font>
    <font>
      <b/>
      <sz val="9"/>
      <color theme="1"/>
      <name val="Calibri"/>
      <family val="2"/>
      <scheme val="minor"/>
    </font>
    <font>
      <b/>
      <sz val="9"/>
      <color indexed="8"/>
      <name val="Calibri"/>
      <family val="2"/>
    </font>
    <font>
      <sz val="9"/>
      <color indexed="8"/>
      <name val="Calibri"/>
      <family val="2"/>
    </font>
    <font>
      <sz val="9"/>
      <name val="Calibri"/>
      <family val="2"/>
      <scheme val="minor"/>
    </font>
    <font>
      <b/>
      <sz val="9"/>
      <name val="Calibri"/>
      <family val="2"/>
    </font>
    <font>
      <sz val="9"/>
      <name val="Calibri"/>
      <family val="2"/>
    </font>
    <font>
      <b/>
      <sz val="12"/>
      <color rgb="FF000000"/>
      <name val="Calibri"/>
      <family val="2"/>
      <scheme val="minor"/>
    </font>
    <font>
      <b/>
      <sz val="9"/>
      <color indexed="10"/>
      <name val="Calibri"/>
      <family val="2"/>
    </font>
    <font>
      <b/>
      <sz val="9"/>
      <name val="Calibri"/>
      <family val="2"/>
      <scheme val="minor"/>
    </font>
    <font>
      <sz val="10"/>
      <color theme="1"/>
      <name val="Calibri"/>
      <family val="2"/>
      <scheme val="minor"/>
    </font>
    <font>
      <sz val="9"/>
      <color indexed="10"/>
      <name val="Calibri"/>
      <family val="2"/>
    </font>
    <font>
      <sz val="9"/>
      <color rgb="FFFF0000"/>
      <name val="Calibri"/>
      <family val="2"/>
      <scheme val="minor"/>
    </font>
    <font>
      <sz val="9"/>
      <color rgb="FF000000"/>
      <name val="Calibri"/>
      <family val="2"/>
      <scheme val="minor"/>
    </font>
    <font>
      <i/>
      <sz val="9"/>
      <name val="Calibri"/>
      <family val="2"/>
    </font>
    <font>
      <sz val="7"/>
      <color theme="0"/>
      <name val="Arial"/>
      <family val="2"/>
    </font>
    <font>
      <sz val="9"/>
      <color theme="0"/>
      <name val="Calibri"/>
      <family val="2"/>
      <scheme val="minor"/>
    </font>
    <font>
      <b/>
      <sz val="7"/>
      <color theme="0"/>
      <name val="Calibri"/>
      <family val="2"/>
      <scheme val="minor"/>
    </font>
    <font>
      <sz val="7"/>
      <color theme="0"/>
      <name val="Calibri"/>
      <family val="2"/>
      <scheme val="minor"/>
    </font>
    <font>
      <sz val="7"/>
      <name val="Calibri"/>
      <family val="2"/>
      <scheme val="minor"/>
    </font>
    <font>
      <b/>
      <sz val="7"/>
      <name val="Calibri"/>
      <family val="2"/>
    </font>
    <font>
      <sz val="7"/>
      <color theme="1"/>
      <name val="Calibri"/>
      <family val="2"/>
      <scheme val="minor"/>
    </font>
    <font>
      <sz val="7"/>
      <color indexed="8"/>
      <name val="Calibri"/>
      <family val="2"/>
    </font>
    <font>
      <sz val="8"/>
      <color theme="1"/>
      <name val="Calibri"/>
      <family val="2"/>
      <scheme val="minor"/>
    </font>
    <font>
      <sz val="8"/>
      <color theme="0"/>
      <name val="Arial"/>
      <family val="2"/>
    </font>
    <font>
      <sz val="9"/>
      <color theme="0"/>
      <name val="Calibri"/>
      <family val="2"/>
    </font>
    <font>
      <b/>
      <sz val="8"/>
      <color theme="0"/>
      <name val="Arial"/>
      <family val="2"/>
    </font>
    <font>
      <b/>
      <sz val="9"/>
      <color theme="0"/>
      <name val="Calibri"/>
      <family val="2"/>
    </font>
    <font>
      <b/>
      <sz val="8"/>
      <color theme="0"/>
      <name val="Calibri"/>
      <family val="2"/>
      <scheme val="minor"/>
    </font>
    <font>
      <sz val="8"/>
      <color theme="0"/>
      <name val="Calibri"/>
      <family val="2"/>
      <scheme val="minor"/>
    </font>
    <font>
      <sz val="7"/>
      <color theme="1"/>
      <name val="Arial MT"/>
    </font>
    <font>
      <sz val="6"/>
      <name val="Arial MT"/>
    </font>
    <font>
      <sz val="6"/>
      <color rgb="FF808080"/>
      <name val="Arial MT"/>
    </font>
    <font>
      <sz val="6"/>
      <color rgb="FF808080"/>
      <name val="Calibri"/>
      <family val="2"/>
      <scheme val="minor"/>
    </font>
    <font>
      <sz val="7"/>
      <color rgb="FF808080"/>
      <name val="Times New Roman"/>
      <family val="1"/>
    </font>
    <font>
      <sz val="7"/>
      <color rgb="FF808080"/>
      <name val="Calibri"/>
      <family val="2"/>
    </font>
    <font>
      <sz val="11"/>
      <color theme="1"/>
      <name val="Calibri"/>
      <family val="2"/>
      <scheme val="minor"/>
    </font>
    <font>
      <u/>
      <sz val="11"/>
      <color theme="10"/>
      <name val="Calibri"/>
      <family val="2"/>
      <scheme val="minor"/>
    </font>
    <font>
      <b/>
      <sz val="7"/>
      <color rgb="FF000000"/>
      <name val="Arial"/>
      <family val="2"/>
    </font>
    <font>
      <sz val="9"/>
      <color indexed="81"/>
      <name val="Tahoma"/>
      <family val="2"/>
    </font>
    <font>
      <b/>
      <sz val="9"/>
      <color indexed="81"/>
      <name val="Tahoma"/>
      <family val="2"/>
    </font>
    <font>
      <sz val="11"/>
      <color rgb="FFFF0000"/>
      <name val="Calibri"/>
      <family val="2"/>
      <scheme val="minor"/>
    </font>
    <font>
      <sz val="9"/>
      <name val="Arial"/>
      <family val="2"/>
    </font>
    <font>
      <sz val="11"/>
      <name val="Aptos Narrow"/>
      <family val="2"/>
    </font>
    <font>
      <sz val="9"/>
      <color theme="1"/>
      <name val="Arial"/>
      <family val="2"/>
    </font>
    <font>
      <sz val="11"/>
      <color rgb="FF808080"/>
      <name val="Arial"/>
      <family val="2"/>
    </font>
    <font>
      <sz val="11"/>
      <color theme="1"/>
      <name val="Arial Narrow"/>
      <family val="2"/>
    </font>
    <font>
      <sz val="11"/>
      <name val="Arial Narrow"/>
      <family val="2"/>
    </font>
    <font>
      <sz val="8"/>
      <name val="Calibri"/>
      <family val="2"/>
      <scheme val="minor"/>
    </font>
    <font>
      <sz val="10"/>
      <name val="Calibri"/>
      <family val="2"/>
      <scheme val="minor"/>
    </font>
    <font>
      <sz val="10"/>
      <name val="Arial"/>
      <family val="2"/>
    </font>
    <font>
      <b/>
      <sz val="10"/>
      <name val="Arial"/>
      <family val="2"/>
    </font>
    <font>
      <b/>
      <sz val="10"/>
      <color theme="1"/>
      <name val="Calibri"/>
      <family val="2"/>
      <scheme val="minor"/>
    </font>
    <font>
      <sz val="7"/>
      <color indexed="8"/>
      <name val="Arial"/>
      <family val="2"/>
    </font>
    <font>
      <sz val="10"/>
      <color rgb="FFFFFFFF"/>
      <name val="Arial"/>
      <family val="2"/>
    </font>
    <font>
      <sz val="10"/>
      <color theme="0"/>
      <name val="Arial"/>
      <family val="2"/>
    </font>
    <font>
      <sz val="10"/>
      <color rgb="FFFFFFFF"/>
      <name val="Arial MT"/>
      <charset val="134"/>
    </font>
    <font>
      <sz val="10"/>
      <color theme="0"/>
      <name val="Arial MT"/>
      <charset val="134"/>
    </font>
    <font>
      <u/>
      <sz val="8"/>
      <name val="Arial"/>
      <family val="2"/>
    </font>
    <font>
      <b/>
      <sz val="10"/>
      <color theme="1"/>
      <name val="Arial"/>
      <family val="2"/>
    </font>
    <font>
      <b/>
      <sz val="9"/>
      <name val="Arial"/>
      <family val="2"/>
    </font>
    <font>
      <b/>
      <sz val="11"/>
      <color rgb="FFFF0000"/>
      <name val="Calibri"/>
      <family val="2"/>
      <scheme val="minor"/>
    </font>
    <font>
      <sz val="11"/>
      <color theme="1"/>
      <name val="Calibri"/>
      <charset val="134"/>
      <scheme val="minor"/>
    </font>
    <font>
      <sz val="8.5"/>
      <color rgb="FF4F4F4F"/>
      <name val="Verdana"/>
      <family val="2"/>
    </font>
    <font>
      <b/>
      <sz val="12"/>
      <color rgb="FFFF0000"/>
      <name val="Arial"/>
      <family val="2"/>
    </font>
    <font>
      <sz val="9"/>
      <color indexed="81"/>
      <name val="Tahoma"/>
      <charset val="1"/>
    </font>
    <font>
      <b/>
      <sz val="9"/>
      <color indexed="81"/>
      <name val="Tahoma"/>
      <charset val="1"/>
    </font>
    <font>
      <u/>
      <sz val="11"/>
      <color rgb="FF0070C0"/>
      <name val="Calibri"/>
      <family val="2"/>
      <scheme val="minor"/>
    </font>
    <font>
      <sz val="7"/>
      <color theme="3"/>
      <name val="Arial"/>
      <family val="2"/>
    </font>
  </fonts>
  <fills count="32">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8"/>
        <bgColor indexed="64"/>
      </patternFill>
    </fill>
    <fill>
      <patternFill patternType="solid">
        <fgColor rgb="FF00B0F0"/>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theme="0"/>
      </patternFill>
    </fill>
    <fill>
      <patternFill patternType="solid">
        <fgColor rgb="FF5B9BD5"/>
        <bgColor rgb="FF5B9BD5"/>
      </patternFill>
    </fill>
    <fill>
      <patternFill patternType="solid">
        <fgColor theme="2" tint="-0.499984740745262"/>
        <bgColor indexed="64"/>
      </patternFill>
    </fill>
    <fill>
      <patternFill patternType="solid">
        <fgColor theme="8" tint="0.39997558519241921"/>
        <bgColor indexed="64"/>
      </patternFill>
    </fill>
  </fills>
  <borders count="6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6">
    <xf numFmtId="0" fontId="0" fillId="0" borderId="0"/>
    <xf numFmtId="9" fontId="69" fillId="0" borderId="0" applyFont="0" applyFill="0" applyBorder="0" applyAlignment="0" applyProtection="0"/>
    <xf numFmtId="0" fontId="70" fillId="0" borderId="0" applyNumberFormat="0" applyFill="0" applyBorder="0" applyAlignment="0" applyProtection="0"/>
    <xf numFmtId="0" fontId="5" fillId="0" borderId="0"/>
    <xf numFmtId="44" fontId="69" fillId="0" borderId="0" applyFont="0" applyFill="0" applyBorder="0" applyAlignment="0" applyProtection="0"/>
    <xf numFmtId="43" fontId="95" fillId="0" borderId="0" applyFont="0" applyFill="0" applyBorder="0" applyAlignment="0" applyProtection="0"/>
  </cellStyleXfs>
  <cellXfs count="760">
    <xf numFmtId="0" fontId="0" fillId="0" borderId="0" xfId="0"/>
    <xf numFmtId="0" fontId="6" fillId="0" borderId="0" xfId="0" applyFont="1" applyAlignment="1">
      <alignment vertical="top" wrapText="1"/>
    </xf>
    <xf numFmtId="0" fontId="14" fillId="0" borderId="2" xfId="0" applyFont="1" applyBorder="1" applyAlignment="1">
      <alignment vertical="center" wrapText="1"/>
    </xf>
    <xf numFmtId="0" fontId="17" fillId="2" borderId="2" xfId="0" applyFont="1" applyFill="1" applyBorder="1" applyAlignment="1">
      <alignment vertical="top" wrapText="1"/>
    </xf>
    <xf numFmtId="0" fontId="21" fillId="0" borderId="0" xfId="0" applyFont="1" applyAlignment="1">
      <alignment horizontal="center" vertical="top" wrapText="1"/>
    </xf>
    <xf numFmtId="0" fontId="22" fillId="0" borderId="0" xfId="0" applyFont="1" applyAlignment="1">
      <alignment horizontal="center" vertical="top" wrapText="1"/>
    </xf>
    <xf numFmtId="0" fontId="7" fillId="0" borderId="0" xfId="0" applyFont="1" applyAlignment="1">
      <alignment horizontal="center" vertical="top"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5" fillId="0" borderId="2" xfId="0" applyFont="1" applyBorder="1" applyAlignment="1">
      <alignment vertical="center" wrapText="1"/>
    </xf>
    <xf numFmtId="0" fontId="22" fillId="0" borderId="2" xfId="0" applyFont="1" applyBorder="1" applyAlignment="1">
      <alignment vertical="top" wrapText="1"/>
    </xf>
    <xf numFmtId="0" fontId="27" fillId="2" borderId="2" xfId="0" applyFont="1" applyFill="1" applyBorder="1" applyAlignment="1">
      <alignment vertical="center" wrapText="1"/>
    </xf>
    <xf numFmtId="0" fontId="25" fillId="0" borderId="0" xfId="0" applyFont="1" applyAlignment="1">
      <alignment horizontal="right" vertical="center" wrapText="1"/>
    </xf>
    <xf numFmtId="0" fontId="18" fillId="0" borderId="0" xfId="0" applyFont="1" applyAlignment="1">
      <alignment horizontal="center" vertical="top" wrapText="1"/>
    </xf>
    <xf numFmtId="0" fontId="28" fillId="2" borderId="2" xfId="0" applyFont="1" applyFill="1" applyBorder="1" applyAlignment="1">
      <alignment vertical="center" wrapText="1"/>
    </xf>
    <xf numFmtId="0" fontId="23" fillId="0" borderId="0" xfId="0" applyFont="1" applyAlignment="1">
      <alignment horizontal="left" vertical="center" wrapText="1"/>
    </xf>
    <xf numFmtId="0" fontId="25" fillId="0" borderId="0" xfId="0" applyFont="1" applyAlignment="1">
      <alignment vertical="center" wrapText="1"/>
    </xf>
    <xf numFmtId="0" fontId="17" fillId="2" borderId="2" xfId="0" applyFont="1" applyFill="1" applyBorder="1" applyAlignment="1">
      <alignment vertical="center" wrapText="1"/>
    </xf>
    <xf numFmtId="0" fontId="27" fillId="2" borderId="2"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17" fillId="2" borderId="2" xfId="0" applyFont="1" applyFill="1" applyBorder="1" applyAlignment="1">
      <alignment horizontal="center" vertical="top" wrapText="1"/>
    </xf>
    <xf numFmtId="0" fontId="29" fillId="2" borderId="2" xfId="0" applyFont="1" applyFill="1" applyBorder="1" applyAlignment="1">
      <alignment horizontal="center" vertical="top" wrapText="1"/>
    </xf>
    <xf numFmtId="0" fontId="17" fillId="2" borderId="2" xfId="0" applyFont="1" applyFill="1" applyBorder="1" applyAlignment="1">
      <alignment horizontal="center" vertical="center" wrapText="1"/>
    </xf>
    <xf numFmtId="0" fontId="23" fillId="0" borderId="2" xfId="0" applyFont="1" applyBorder="1" applyAlignment="1">
      <alignment horizontal="left" vertical="center" wrapText="1"/>
    </xf>
    <xf numFmtId="0" fontId="14" fillId="0" borderId="2" xfId="0" applyFont="1" applyBorder="1" applyAlignment="1">
      <alignment horizontal="center" vertical="center" wrapText="1"/>
    </xf>
    <xf numFmtId="0" fontId="0" fillId="0" borderId="0" xfId="0" applyAlignment="1">
      <alignment wrapText="1"/>
    </xf>
    <xf numFmtId="0" fontId="12" fillId="0" borderId="0" xfId="0" applyFont="1" applyAlignment="1">
      <alignment vertical="center" wrapText="1"/>
    </xf>
    <xf numFmtId="0" fontId="7" fillId="0" borderId="0" xfId="0" applyFont="1" applyAlignment="1">
      <alignment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20" fillId="0" borderId="2" xfId="0" applyFont="1" applyBorder="1" applyAlignment="1">
      <alignment wrapText="1"/>
    </xf>
    <xf numFmtId="0" fontId="19" fillId="0" borderId="0" xfId="0" applyFont="1" applyAlignment="1">
      <alignment horizontal="left" vertical="center" wrapText="1"/>
    </xf>
    <xf numFmtId="0" fontId="20" fillId="0" borderId="0" xfId="0" applyFont="1" applyAlignment="1">
      <alignment wrapText="1"/>
    </xf>
    <xf numFmtId="0" fontId="20" fillId="0" borderId="0" xfId="0" applyFont="1" applyAlignment="1">
      <alignment horizontal="center" wrapText="1"/>
    </xf>
    <xf numFmtId="0" fontId="7" fillId="0" borderId="0" xfId="0" applyFont="1" applyAlignment="1">
      <alignment horizontal="center" wrapText="1"/>
    </xf>
    <xf numFmtId="0" fontId="22" fillId="0" borderId="0" xfId="0" applyFont="1" applyAlignment="1">
      <alignment horizontal="center" wrapText="1"/>
    </xf>
    <xf numFmtId="0" fontId="22" fillId="0" borderId="2" xfId="0" applyFont="1" applyBorder="1" applyAlignment="1">
      <alignment wrapText="1"/>
    </xf>
    <xf numFmtId="0" fontId="7" fillId="0" borderId="2" xfId="0" applyFont="1" applyBorder="1" applyAlignment="1">
      <alignment wrapText="1"/>
    </xf>
    <xf numFmtId="0" fontId="8"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17" fillId="2" borderId="2" xfId="0" applyFont="1" applyFill="1" applyBorder="1" applyAlignment="1">
      <alignment horizontal="left" vertical="center" wrapText="1"/>
    </xf>
    <xf numFmtId="0" fontId="28" fillId="2" borderId="1" xfId="0" applyFont="1" applyFill="1" applyBorder="1" applyAlignment="1">
      <alignment horizontal="center" vertical="center" wrapText="1"/>
    </xf>
    <xf numFmtId="0" fontId="14" fillId="0" borderId="2" xfId="0" applyFont="1" applyBorder="1" applyAlignment="1">
      <alignment horizontal="left" vertical="center" wrapText="1"/>
    </xf>
    <xf numFmtId="0" fontId="0" fillId="0" borderId="2" xfId="0" applyBorder="1" applyAlignment="1">
      <alignment wrapText="1"/>
    </xf>
    <xf numFmtId="0" fontId="16"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23" fillId="0" borderId="2" xfId="0" applyFont="1" applyBorder="1" applyAlignment="1">
      <alignment horizontal="center" vertical="center" wrapText="1"/>
    </xf>
    <xf numFmtId="0" fontId="14" fillId="0" borderId="0" xfId="0" applyFont="1" applyAlignment="1">
      <alignment horizontal="center" vertical="center" wrapText="1"/>
    </xf>
    <xf numFmtId="0" fontId="28" fillId="2" borderId="2" xfId="0" applyFont="1" applyFill="1" applyBorder="1" applyAlignment="1">
      <alignment horizontal="left" vertical="center" wrapText="1"/>
    </xf>
    <xf numFmtId="0" fontId="28" fillId="2" borderId="9" xfId="0" applyFont="1" applyFill="1" applyBorder="1" applyAlignment="1">
      <alignment horizontal="center" vertical="center" wrapText="1"/>
    </xf>
    <xf numFmtId="0" fontId="33" fillId="0" borderId="0" xfId="0" applyFont="1" applyAlignment="1">
      <alignment wrapText="1"/>
    </xf>
    <xf numFmtId="0" fontId="34" fillId="4" borderId="16" xfId="0" applyFont="1" applyFill="1" applyBorder="1" applyAlignment="1">
      <alignment horizontal="center" vertical="center" wrapText="1"/>
    </xf>
    <xf numFmtId="0" fontId="34" fillId="4" borderId="22" xfId="0" applyFont="1" applyFill="1" applyBorder="1" applyAlignment="1">
      <alignment horizontal="center" vertical="center" wrapText="1"/>
    </xf>
    <xf numFmtId="0" fontId="33" fillId="5" borderId="25" xfId="0" applyFont="1" applyFill="1" applyBorder="1" applyAlignment="1">
      <alignment horizontal="left" vertical="center" wrapText="1"/>
    </xf>
    <xf numFmtId="0" fontId="33" fillId="6" borderId="25" xfId="0" applyFont="1" applyFill="1" applyBorder="1" applyAlignment="1">
      <alignment horizontal="center" vertical="center" wrapText="1"/>
    </xf>
    <xf numFmtId="0" fontId="33" fillId="6" borderId="25" xfId="0" applyFont="1" applyFill="1" applyBorder="1" applyAlignment="1">
      <alignment horizontal="justify" vertical="center" wrapText="1"/>
    </xf>
    <xf numFmtId="0" fontId="33" fillId="6" borderId="25" xfId="0" applyFont="1" applyFill="1" applyBorder="1" applyAlignment="1">
      <alignment vertical="center" wrapText="1"/>
    </xf>
    <xf numFmtId="0" fontId="33" fillId="5" borderId="9" xfId="0" applyFont="1" applyFill="1" applyBorder="1" applyAlignment="1">
      <alignment horizontal="left" vertical="center" wrapText="1"/>
    </xf>
    <xf numFmtId="0" fontId="33" fillId="6" borderId="9" xfId="0" applyFont="1" applyFill="1" applyBorder="1" applyAlignment="1">
      <alignment horizontal="center" vertical="center" wrapText="1"/>
    </xf>
    <xf numFmtId="0" fontId="33" fillId="6" borderId="9" xfId="0" applyFont="1" applyFill="1" applyBorder="1" applyAlignment="1">
      <alignment vertical="center" wrapText="1"/>
    </xf>
    <xf numFmtId="0" fontId="33" fillId="6" borderId="2" xfId="0" applyFont="1" applyFill="1" applyBorder="1" applyAlignment="1">
      <alignment horizontal="justify" vertical="center" wrapText="1"/>
    </xf>
    <xf numFmtId="0" fontId="33" fillId="5" borderId="18" xfId="0" applyFont="1" applyFill="1" applyBorder="1" applyAlignment="1">
      <alignment horizontal="justify" vertical="center" wrapText="1"/>
    </xf>
    <xf numFmtId="0" fontId="33" fillId="6" borderId="7"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2" xfId="0" applyFont="1" applyFill="1" applyBorder="1" applyAlignment="1">
      <alignment vertical="center" wrapText="1"/>
    </xf>
    <xf numFmtId="0" fontId="33" fillId="5" borderId="27" xfId="0" applyFont="1" applyFill="1" applyBorder="1" applyAlignment="1">
      <alignment horizontal="justify" vertical="center" wrapText="1"/>
    </xf>
    <xf numFmtId="0" fontId="33" fillId="6" borderId="12" xfId="0" applyFont="1" applyFill="1" applyBorder="1" applyAlignment="1">
      <alignment horizontal="center" vertical="center" wrapText="1"/>
    </xf>
    <xf numFmtId="0" fontId="33" fillId="6" borderId="8" xfId="0" applyFont="1" applyFill="1" applyBorder="1" applyAlignment="1">
      <alignment horizontal="justify" vertical="center" wrapText="1"/>
    </xf>
    <xf numFmtId="0" fontId="33" fillId="6" borderId="8" xfId="0" applyFont="1" applyFill="1" applyBorder="1" applyAlignment="1">
      <alignment horizontal="center" vertical="center" wrapText="1"/>
    </xf>
    <xf numFmtId="0" fontId="33" fillId="5" borderId="16" xfId="0" applyFont="1" applyFill="1" applyBorder="1" applyAlignment="1">
      <alignment horizontal="justify" vertical="center" wrapText="1"/>
    </xf>
    <xf numFmtId="0" fontId="33" fillId="6" borderId="28" xfId="0" applyFont="1" applyFill="1" applyBorder="1" applyAlignment="1">
      <alignment horizontal="center" vertical="center" wrapText="1"/>
    </xf>
    <xf numFmtId="0" fontId="33" fillId="5" borderId="29" xfId="0" applyFont="1" applyFill="1" applyBorder="1" applyAlignment="1">
      <alignment horizontal="justify" vertical="center" wrapText="1"/>
    </xf>
    <xf numFmtId="0" fontId="33" fillId="6" borderId="29" xfId="0" applyFont="1" applyFill="1" applyBorder="1" applyAlignment="1">
      <alignment horizontal="center" vertical="center" wrapText="1"/>
    </xf>
    <xf numFmtId="0" fontId="36" fillId="6" borderId="30" xfId="0" applyFont="1" applyFill="1" applyBorder="1" applyAlignment="1">
      <alignment horizontal="justify" vertical="center" wrapText="1"/>
    </xf>
    <xf numFmtId="0" fontId="33" fillId="6" borderId="12" xfId="0" applyFont="1" applyFill="1" applyBorder="1" applyAlignment="1">
      <alignment vertical="center" wrapText="1"/>
    </xf>
    <xf numFmtId="0" fontId="33" fillId="6" borderId="8" xfId="0" applyFont="1" applyFill="1" applyBorder="1" applyAlignment="1">
      <alignment vertical="center" wrapText="1"/>
    </xf>
    <xf numFmtId="0" fontId="32" fillId="4" borderId="19" xfId="0" applyFont="1" applyFill="1" applyBorder="1" applyAlignment="1">
      <alignment horizontal="center" vertical="center" wrapText="1"/>
    </xf>
    <xf numFmtId="0" fontId="32" fillId="4" borderId="20" xfId="0" applyFont="1" applyFill="1" applyBorder="1" applyAlignment="1">
      <alignment horizontal="left" vertical="center" wrapText="1"/>
    </xf>
    <xf numFmtId="0" fontId="32" fillId="4" borderId="32" xfId="0" applyFont="1" applyFill="1" applyBorder="1" applyAlignment="1">
      <alignment horizontal="left" vertical="center" wrapText="1"/>
    </xf>
    <xf numFmtId="0" fontId="33" fillId="7" borderId="33" xfId="0" applyFont="1" applyFill="1" applyBorder="1" applyAlignment="1">
      <alignment horizontal="justify" vertical="center" wrapText="1"/>
    </xf>
    <xf numFmtId="0" fontId="33" fillId="6" borderId="34" xfId="0" applyFont="1" applyFill="1" applyBorder="1" applyAlignment="1">
      <alignment horizontal="center" vertical="center" wrapText="1"/>
    </xf>
    <xf numFmtId="0" fontId="33" fillId="7" borderId="25" xfId="0" applyFont="1" applyFill="1" applyBorder="1" applyAlignment="1">
      <alignment horizontal="left" vertical="center" wrapText="1"/>
    </xf>
    <xf numFmtId="0" fontId="33" fillId="7" borderId="25" xfId="0" applyFont="1" applyFill="1" applyBorder="1" applyAlignment="1">
      <alignment horizontal="justify" vertical="center" wrapText="1"/>
    </xf>
    <xf numFmtId="0" fontId="33" fillId="6" borderId="35" xfId="0" applyFont="1" applyFill="1" applyBorder="1" applyAlignment="1">
      <alignment horizontal="justify" vertical="center" wrapText="1"/>
    </xf>
    <xf numFmtId="0" fontId="37" fillId="7" borderId="18" xfId="0" applyFont="1" applyFill="1" applyBorder="1" applyAlignment="1">
      <alignment horizontal="justify" vertical="center" wrapText="1"/>
    </xf>
    <xf numFmtId="0" fontId="37" fillId="6" borderId="7" xfId="0" applyFont="1" applyFill="1" applyBorder="1" applyAlignment="1">
      <alignment horizontal="center" vertical="center" wrapText="1"/>
    </xf>
    <xf numFmtId="0" fontId="37" fillId="6" borderId="2" xfId="0" applyFont="1" applyFill="1" applyBorder="1" applyAlignment="1">
      <alignment horizontal="justify" vertical="center" wrapText="1"/>
    </xf>
    <xf numFmtId="0" fontId="39" fillId="6" borderId="2" xfId="0" applyFont="1" applyFill="1" applyBorder="1" applyAlignment="1">
      <alignment horizontal="justify" vertical="center" wrapText="1"/>
    </xf>
    <xf numFmtId="0" fontId="37" fillId="7" borderId="2" xfId="0" applyFont="1" applyFill="1" applyBorder="1" applyAlignment="1">
      <alignment horizontal="justify" vertical="center" wrapText="1"/>
    </xf>
    <xf numFmtId="0" fontId="36" fillId="6" borderId="17" xfId="0" applyFont="1" applyFill="1" applyBorder="1" applyAlignment="1">
      <alignment vertical="center" wrapText="1"/>
    </xf>
    <xf numFmtId="0" fontId="37" fillId="7" borderId="36" xfId="0" applyFont="1" applyFill="1" applyBorder="1" applyAlignment="1">
      <alignment horizontal="justify" vertical="center" wrapText="1"/>
    </xf>
    <xf numFmtId="0" fontId="37" fillId="6" borderId="37" xfId="0" applyFont="1" applyFill="1" applyBorder="1" applyAlignment="1">
      <alignment horizontal="center" vertical="center" wrapText="1"/>
    </xf>
    <xf numFmtId="0" fontId="37" fillId="7" borderId="38" xfId="0" applyFont="1" applyFill="1" applyBorder="1" applyAlignment="1">
      <alignment horizontal="justify" vertical="center" wrapText="1"/>
    </xf>
    <xf numFmtId="0" fontId="36" fillId="6" borderId="39" xfId="0" applyFont="1" applyFill="1" applyBorder="1" applyAlignment="1">
      <alignment horizontal="justify" vertical="center" wrapText="1"/>
    </xf>
    <xf numFmtId="0" fontId="37" fillId="7" borderId="0" xfId="0" applyFont="1" applyFill="1" applyAlignment="1">
      <alignment horizontal="justify" vertical="center" wrapText="1"/>
    </xf>
    <xf numFmtId="0" fontId="37" fillId="6" borderId="0" xfId="0" applyFont="1" applyFill="1" applyAlignment="1">
      <alignment horizontal="center" vertical="center" wrapText="1"/>
    </xf>
    <xf numFmtId="0" fontId="33" fillId="6" borderId="0" xfId="0" applyFont="1" applyFill="1" applyAlignment="1">
      <alignment horizontal="justify" vertical="center" wrapText="1"/>
    </xf>
    <xf numFmtId="0" fontId="37" fillId="7" borderId="40" xfId="0" applyFont="1" applyFill="1" applyBorder="1" applyAlignment="1">
      <alignment horizontal="center" vertical="center" wrapText="1"/>
    </xf>
    <xf numFmtId="0" fontId="37" fillId="6" borderId="20" xfId="0" applyFont="1" applyFill="1" applyBorder="1" applyAlignment="1">
      <alignment horizontal="center" vertical="center" wrapText="1"/>
    </xf>
    <xf numFmtId="0" fontId="42" fillId="7" borderId="40" xfId="0" applyFont="1" applyFill="1" applyBorder="1" applyAlignment="1">
      <alignment horizontal="center" vertical="center" wrapText="1"/>
    </xf>
    <xf numFmtId="0" fontId="37" fillId="7" borderId="24" xfId="0" applyFont="1" applyFill="1" applyBorder="1" applyAlignment="1">
      <alignment horizontal="center" vertical="center" wrapText="1"/>
    </xf>
    <xf numFmtId="0" fontId="43" fillId="0" borderId="2" xfId="0" applyFont="1" applyBorder="1" applyAlignment="1">
      <alignment vertical="center" wrapText="1"/>
    </xf>
    <xf numFmtId="0" fontId="33" fillId="6" borderId="2" xfId="0" applyFont="1" applyFill="1" applyBorder="1" applyAlignment="1">
      <alignment horizontal="left" vertical="center" wrapText="1"/>
    </xf>
    <xf numFmtId="0" fontId="36" fillId="6" borderId="2" xfId="0" applyFont="1" applyFill="1" applyBorder="1" applyAlignment="1">
      <alignment vertical="center" wrapText="1"/>
    </xf>
    <xf numFmtId="0" fontId="37" fillId="7" borderId="18" xfId="0" applyFont="1" applyFill="1" applyBorder="1" applyAlignment="1">
      <alignment vertical="center" wrapText="1"/>
    </xf>
    <xf numFmtId="0" fontId="37" fillId="6" borderId="28" xfId="0" applyFont="1" applyFill="1" applyBorder="1" applyAlignment="1">
      <alignment horizontal="center" vertical="center" wrapText="1"/>
    </xf>
    <xf numFmtId="0" fontId="37" fillId="7" borderId="29" xfId="0" applyFont="1" applyFill="1" applyBorder="1" applyAlignment="1">
      <alignment horizontal="left" vertical="center" wrapText="1"/>
    </xf>
    <xf numFmtId="0" fontId="33" fillId="6" borderId="29" xfId="0" applyFont="1" applyFill="1" applyBorder="1" applyAlignment="1">
      <alignment horizontal="left" vertical="center" wrapText="1"/>
    </xf>
    <xf numFmtId="0" fontId="34" fillId="0" borderId="0" xfId="0" applyFont="1" applyAlignment="1">
      <alignment horizontal="center" wrapText="1"/>
    </xf>
    <xf numFmtId="0" fontId="37" fillId="6" borderId="2" xfId="0" applyFont="1" applyFill="1" applyBorder="1" applyAlignment="1">
      <alignment horizontal="center" vertical="center" wrapText="1"/>
    </xf>
    <xf numFmtId="0" fontId="37" fillId="7" borderId="2" xfId="0" applyFont="1" applyFill="1" applyBorder="1" applyAlignment="1">
      <alignment vertical="center" wrapText="1"/>
    </xf>
    <xf numFmtId="0" fontId="39" fillId="6" borderId="2" xfId="0" applyFont="1" applyFill="1" applyBorder="1" applyAlignment="1">
      <alignment horizontal="left" vertical="center" wrapText="1"/>
    </xf>
    <xf numFmtId="0" fontId="33" fillId="0" borderId="2" xfId="0" applyFont="1" applyBorder="1" applyAlignment="1">
      <alignment horizontal="center" vertical="center" wrapText="1"/>
    </xf>
    <xf numFmtId="0" fontId="42" fillId="0" borderId="2" xfId="0" applyFont="1" applyBorder="1" applyAlignment="1">
      <alignment horizontal="justify" vertical="center" wrapText="1"/>
    </xf>
    <xf numFmtId="0" fontId="33" fillId="6" borderId="0" xfId="0" applyFont="1" applyFill="1" applyAlignment="1">
      <alignment vertical="center" wrapText="1"/>
    </xf>
    <xf numFmtId="0" fontId="33" fillId="6" borderId="0" xfId="0" applyFont="1" applyFill="1" applyAlignment="1">
      <alignment horizontal="center" vertical="center" wrapText="1"/>
    </xf>
    <xf numFmtId="0" fontId="37" fillId="6" borderId="2" xfId="0" applyFont="1" applyFill="1" applyBorder="1" applyAlignment="1">
      <alignment horizontal="left" vertical="center" wrapText="1"/>
    </xf>
    <xf numFmtId="0" fontId="37" fillId="7" borderId="2" xfId="0" applyFont="1" applyFill="1" applyBorder="1" applyAlignment="1">
      <alignment horizontal="left" vertical="center" wrapText="1"/>
    </xf>
    <xf numFmtId="0" fontId="37" fillId="6" borderId="12" xfId="0" applyFont="1" applyFill="1" applyBorder="1" applyAlignment="1">
      <alignment horizontal="center" vertical="center" wrapText="1"/>
    </xf>
    <xf numFmtId="0" fontId="37" fillId="6" borderId="8" xfId="0" applyFont="1" applyFill="1" applyBorder="1" applyAlignment="1">
      <alignment horizontal="center" vertical="center" wrapText="1"/>
    </xf>
    <xf numFmtId="0" fontId="37" fillId="7" borderId="2" xfId="0" applyFont="1" applyFill="1" applyBorder="1" applyAlignment="1">
      <alignment horizontal="center" vertical="center" wrapText="1"/>
    </xf>
    <xf numFmtId="0" fontId="34" fillId="0" borderId="2" xfId="0" applyFont="1" applyBorder="1" applyAlignment="1">
      <alignment vertical="center" wrapText="1"/>
    </xf>
    <xf numFmtId="0" fontId="42" fillId="6" borderId="7" xfId="0" applyFont="1" applyFill="1" applyBorder="1" applyAlignment="1">
      <alignment horizontal="center" vertical="center" wrapText="1"/>
    </xf>
    <xf numFmtId="0" fontId="42" fillId="6" borderId="2" xfId="0" applyFont="1" applyFill="1" applyBorder="1" applyAlignment="1">
      <alignment horizontal="center" vertical="center" wrapText="1"/>
    </xf>
    <xf numFmtId="0" fontId="39" fillId="7" borderId="2" xfId="0" applyFont="1" applyFill="1" applyBorder="1" applyAlignment="1">
      <alignment horizontal="left" vertical="center" wrapText="1"/>
    </xf>
    <xf numFmtId="0" fontId="33" fillId="0" borderId="2" xfId="0" applyFont="1" applyBorder="1" applyAlignment="1">
      <alignment horizontal="left" vertical="center" wrapText="1"/>
    </xf>
    <xf numFmtId="0" fontId="37" fillId="7" borderId="27" xfId="0" applyFont="1" applyFill="1" applyBorder="1" applyAlignment="1">
      <alignment horizontal="left" vertical="center" wrapText="1"/>
    </xf>
    <xf numFmtId="0" fontId="42" fillId="6" borderId="44" xfId="0" applyFont="1" applyFill="1" applyBorder="1" applyAlignment="1">
      <alignment horizontal="center" vertical="center" wrapText="1"/>
    </xf>
    <xf numFmtId="0" fontId="34" fillId="0" borderId="0" xfId="0" applyFont="1" applyAlignment="1">
      <alignment vertical="center" wrapText="1"/>
    </xf>
    <xf numFmtId="0" fontId="42" fillId="6" borderId="8" xfId="0" applyFont="1" applyFill="1" applyBorder="1" applyAlignment="1">
      <alignment horizontal="center" vertical="center" wrapText="1"/>
    </xf>
    <xf numFmtId="0" fontId="42" fillId="7" borderId="2" xfId="0" applyFont="1" applyFill="1" applyBorder="1" applyAlignment="1">
      <alignment horizontal="left" vertical="center" wrapText="1"/>
    </xf>
    <xf numFmtId="0" fontId="33" fillId="7" borderId="2" xfId="0" applyFont="1" applyFill="1" applyBorder="1" applyAlignment="1">
      <alignment horizontal="justify" vertical="center" wrapText="1"/>
    </xf>
    <xf numFmtId="0" fontId="37" fillId="7" borderId="2" xfId="0" applyFont="1" applyFill="1" applyBorder="1" applyAlignment="1">
      <alignment horizontal="left" vertical="top" wrapText="1"/>
    </xf>
    <xf numFmtId="0" fontId="45" fillId="0" borderId="2" xfId="0" applyFont="1" applyBorder="1" applyAlignment="1">
      <alignment vertical="center" wrapText="1"/>
    </xf>
    <xf numFmtId="0" fontId="33" fillId="0" borderId="0" xfId="0" applyFont="1" applyAlignment="1">
      <alignment vertical="center" wrapText="1"/>
    </xf>
    <xf numFmtId="0" fontId="46" fillId="7" borderId="2" xfId="0" applyFont="1" applyFill="1" applyBorder="1" applyAlignment="1">
      <alignment vertical="center" wrapText="1"/>
    </xf>
    <xf numFmtId="0" fontId="37" fillId="6" borderId="38" xfId="0" applyFont="1" applyFill="1" applyBorder="1" applyAlignment="1">
      <alignment horizontal="center" vertical="center" wrapText="1"/>
    </xf>
    <xf numFmtId="0" fontId="37" fillId="7" borderId="23" xfId="0" applyFont="1" applyFill="1" applyBorder="1" applyAlignment="1">
      <alignment vertical="center" wrapText="1"/>
    </xf>
    <xf numFmtId="0" fontId="37" fillId="6" borderId="14" xfId="0" applyFont="1" applyFill="1" applyBorder="1" applyAlignment="1">
      <alignment horizontal="center" vertical="center" wrapText="1"/>
    </xf>
    <xf numFmtId="0" fontId="37" fillId="7" borderId="9" xfId="0" applyFont="1" applyFill="1" applyBorder="1" applyAlignment="1">
      <alignment horizontal="left" vertical="center" wrapText="1"/>
    </xf>
    <xf numFmtId="0" fontId="37" fillId="7" borderId="9" xfId="0" applyFont="1" applyFill="1" applyBorder="1" applyAlignment="1">
      <alignment vertical="center" wrapText="1"/>
    </xf>
    <xf numFmtId="0" fontId="37" fillId="6" borderId="9" xfId="0" applyFont="1" applyFill="1" applyBorder="1" applyAlignment="1">
      <alignment horizontal="center" vertical="center" wrapText="1"/>
    </xf>
    <xf numFmtId="0" fontId="37" fillId="7" borderId="18" xfId="0" applyFont="1" applyFill="1" applyBorder="1" applyAlignment="1">
      <alignment horizontal="left" vertical="center" wrapText="1"/>
    </xf>
    <xf numFmtId="0" fontId="37" fillId="6" borderId="2" xfId="0" applyFont="1" applyFill="1" applyBorder="1" applyAlignment="1">
      <alignment vertical="center" wrapText="1"/>
    </xf>
    <xf numFmtId="0" fontId="37" fillId="7" borderId="25" xfId="0" applyFont="1" applyFill="1" applyBorder="1" applyAlignment="1">
      <alignment horizontal="justify" vertical="center" wrapText="1"/>
    </xf>
    <xf numFmtId="0" fontId="37" fillId="6" borderId="25" xfId="0" applyFont="1" applyFill="1" applyBorder="1" applyAlignment="1">
      <alignment horizontal="center" vertical="center" wrapText="1"/>
    </xf>
    <xf numFmtId="0" fontId="36" fillId="0" borderId="35" xfId="0" applyFont="1" applyBorder="1" applyAlignment="1">
      <alignment vertical="center" wrapText="1"/>
    </xf>
    <xf numFmtId="0" fontId="33" fillId="0" borderId="38" xfId="0" applyFont="1" applyBorder="1" applyAlignment="1">
      <alignment horizontal="center" vertical="center" wrapText="1"/>
    </xf>
    <xf numFmtId="0" fontId="36" fillId="0" borderId="39" xfId="0" applyFont="1" applyBorder="1" applyAlignment="1">
      <alignment vertical="center" wrapText="1"/>
    </xf>
    <xf numFmtId="0" fontId="37" fillId="7" borderId="25" xfId="0" applyFont="1" applyFill="1" applyBorder="1" applyAlignment="1">
      <alignment vertical="center" wrapText="1"/>
    </xf>
    <xf numFmtId="0" fontId="37" fillId="6" borderId="38" xfId="0" applyFont="1" applyFill="1" applyBorder="1" applyAlignment="1">
      <alignment vertical="center" wrapText="1"/>
    </xf>
    <xf numFmtId="0" fontId="33" fillId="7" borderId="38" xfId="0" applyFont="1" applyFill="1" applyBorder="1" applyAlignment="1">
      <alignment horizontal="justify" vertical="center" wrapText="1"/>
    </xf>
    <xf numFmtId="0" fontId="37" fillId="7" borderId="47" xfId="0" applyFont="1" applyFill="1" applyBorder="1" applyAlignment="1">
      <alignment horizontal="justify" vertical="center" wrapText="1"/>
    </xf>
    <xf numFmtId="0" fontId="37" fillId="7" borderId="48" xfId="0" applyFont="1" applyFill="1" applyBorder="1" applyAlignment="1">
      <alignment horizontal="justify" vertical="center" wrapText="1"/>
    </xf>
    <xf numFmtId="0" fontId="32" fillId="0" borderId="0" xfId="0" applyFont="1" applyAlignment="1">
      <alignment vertical="center" wrapText="1"/>
    </xf>
    <xf numFmtId="0" fontId="33" fillId="0" borderId="34" xfId="0" applyFont="1" applyBorder="1" applyAlignment="1">
      <alignment horizontal="center" vertical="center" wrapText="1"/>
    </xf>
    <xf numFmtId="0" fontId="33" fillId="7" borderId="25" xfId="0" applyFont="1" applyFill="1" applyBorder="1" applyAlignment="1">
      <alignment horizontal="center" vertical="center" wrapText="1"/>
    </xf>
    <xf numFmtId="0" fontId="33" fillId="0" borderId="25" xfId="0" applyFont="1" applyBorder="1" applyAlignment="1">
      <alignment horizontal="center" vertical="center" wrapText="1"/>
    </xf>
    <xf numFmtId="0" fontId="33" fillId="7" borderId="18" xfId="0" applyFont="1" applyFill="1" applyBorder="1" applyAlignment="1">
      <alignment horizontal="justify" vertical="center" wrapText="1"/>
    </xf>
    <xf numFmtId="0" fontId="33" fillId="0" borderId="7" xfId="0" applyFont="1" applyBorder="1" applyAlignment="1">
      <alignment horizontal="center" vertical="center" wrapText="1"/>
    </xf>
    <xf numFmtId="0" fontId="33" fillId="7" borderId="2" xfId="0" applyFont="1" applyFill="1" applyBorder="1" applyAlignment="1">
      <alignment horizontal="center" vertical="center" wrapText="1"/>
    </xf>
    <xf numFmtId="0" fontId="33" fillId="0" borderId="2" xfId="0" applyFont="1" applyBorder="1" applyAlignment="1">
      <alignment vertical="center" wrapText="1"/>
    </xf>
    <xf numFmtId="0" fontId="45" fillId="0" borderId="2" xfId="0" applyFont="1" applyBorder="1" applyAlignment="1">
      <alignment horizontal="left" vertical="center" wrapText="1"/>
    </xf>
    <xf numFmtId="0" fontId="33" fillId="6" borderId="17" xfId="0" applyFont="1" applyFill="1" applyBorder="1" applyAlignment="1">
      <alignment vertical="center" wrapText="1"/>
    </xf>
    <xf numFmtId="0" fontId="33" fillId="6" borderId="38" xfId="0" applyFont="1" applyFill="1" applyBorder="1" applyAlignment="1">
      <alignment vertical="center" wrapText="1"/>
    </xf>
    <xf numFmtId="0" fontId="30" fillId="0" borderId="0" xfId="0" applyFont="1" applyAlignment="1">
      <alignment wrapText="1"/>
    </xf>
    <xf numFmtId="0" fontId="37" fillId="6" borderId="29" xfId="0" applyFont="1" applyFill="1" applyBorder="1" applyAlignment="1">
      <alignment horizontal="center" vertical="center" wrapText="1"/>
    </xf>
    <xf numFmtId="0" fontId="33" fillId="0" borderId="38" xfId="0" applyFont="1" applyBorder="1" applyAlignment="1">
      <alignment vertical="center" wrapText="1"/>
    </xf>
    <xf numFmtId="0" fontId="37" fillId="6" borderId="35" xfId="0" applyFont="1" applyFill="1" applyBorder="1" applyAlignment="1">
      <alignment horizontal="center" vertical="center" wrapText="1"/>
    </xf>
    <xf numFmtId="0" fontId="37" fillId="6" borderId="39" xfId="0" applyFont="1" applyFill="1" applyBorder="1" applyAlignment="1">
      <alignment horizontal="center" vertical="center" wrapText="1"/>
    </xf>
    <xf numFmtId="0" fontId="48" fillId="2" borderId="2" xfId="0" applyFont="1" applyFill="1" applyBorder="1" applyAlignment="1">
      <alignment horizontal="center" vertical="center" wrapText="1"/>
    </xf>
    <xf numFmtId="0" fontId="49" fillId="6" borderId="0" xfId="0" applyFont="1" applyFill="1" applyAlignment="1">
      <alignment horizontal="center" vertical="center" wrapText="1"/>
    </xf>
    <xf numFmtId="0" fontId="31" fillId="0" borderId="0" xfId="0" applyFont="1" applyAlignment="1">
      <alignment wrapText="1"/>
    </xf>
    <xf numFmtId="0" fontId="48" fillId="2" borderId="8"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53" fillId="6" borderId="2" xfId="0" applyFont="1" applyFill="1" applyBorder="1" applyAlignment="1">
      <alignment horizontal="justify" vertical="center" wrapText="1"/>
    </xf>
    <xf numFmtId="0" fontId="54" fillId="0" borderId="2" xfId="0" applyFont="1" applyBorder="1" applyAlignment="1">
      <alignment wrapText="1"/>
    </xf>
    <xf numFmtId="0" fontId="36" fillId="0" borderId="2" xfId="0" applyFont="1" applyBorder="1" applyAlignment="1">
      <alignment wrapText="1"/>
    </xf>
    <xf numFmtId="0" fontId="52" fillId="6" borderId="2" xfId="0" applyFont="1" applyFill="1" applyBorder="1" applyAlignment="1">
      <alignment horizontal="left" vertical="center" wrapText="1"/>
    </xf>
    <xf numFmtId="0" fontId="52" fillId="6" borderId="0" xfId="0" applyFont="1" applyFill="1" applyAlignment="1">
      <alignment horizontal="left" vertical="center" wrapText="1"/>
    </xf>
    <xf numFmtId="0" fontId="55" fillId="6" borderId="0" xfId="0" applyFont="1" applyFill="1" applyAlignment="1">
      <alignment horizontal="left" vertical="center" wrapText="1"/>
    </xf>
    <xf numFmtId="0" fontId="39" fillId="6" borderId="0" xfId="0" applyFont="1" applyFill="1" applyAlignment="1">
      <alignment horizontal="left" vertical="center" wrapText="1"/>
    </xf>
    <xf numFmtId="0" fontId="57" fillId="2" borderId="2" xfId="0" applyFont="1" applyFill="1" applyBorder="1" applyAlignment="1">
      <alignment horizontal="center" vertical="center" wrapText="1"/>
    </xf>
    <xf numFmtId="0" fontId="57" fillId="2" borderId="2" xfId="0" applyFont="1" applyFill="1" applyBorder="1" applyAlignment="1">
      <alignment horizontal="left" vertical="center" wrapText="1"/>
    </xf>
    <xf numFmtId="0" fontId="17" fillId="2" borderId="8"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2" xfId="0" applyFont="1" applyFill="1" applyBorder="1" applyAlignment="1">
      <alignment vertical="center" wrapText="1"/>
    </xf>
    <xf numFmtId="0" fontId="33" fillId="7" borderId="2" xfId="0" applyFont="1" applyFill="1" applyBorder="1" applyAlignment="1">
      <alignment horizontal="left" vertical="center" wrapText="1"/>
    </xf>
    <xf numFmtId="0" fontId="54" fillId="0" borderId="2" xfId="0" applyFont="1" applyBorder="1" applyAlignment="1">
      <alignment vertical="center" wrapText="1"/>
    </xf>
    <xf numFmtId="0" fontId="37" fillId="6" borderId="7" xfId="0" applyFont="1" applyFill="1" applyBorder="1" applyAlignment="1">
      <alignment horizontal="center" vertical="center"/>
    </xf>
    <xf numFmtId="0" fontId="23" fillId="0" borderId="2" xfId="0" applyFont="1" applyBorder="1" applyAlignment="1">
      <alignment vertical="center" wrapText="1"/>
    </xf>
    <xf numFmtId="0" fontId="29" fillId="2" borderId="2"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1" fillId="0" borderId="2" xfId="0" applyFont="1" applyBorder="1" applyAlignment="1">
      <alignment horizontal="center" vertical="center" wrapText="1"/>
    </xf>
    <xf numFmtId="0" fontId="36" fillId="0" borderId="2" xfId="0" applyFont="1" applyBorder="1" applyAlignment="1">
      <alignment vertical="center" wrapText="1"/>
    </xf>
    <xf numFmtId="0" fontId="33" fillId="0" borderId="0" xfId="0" applyFont="1"/>
    <xf numFmtId="0" fontId="26" fillId="0" borderId="2" xfId="0" applyFont="1" applyBorder="1" applyAlignment="1">
      <alignment vertical="top" wrapText="1"/>
    </xf>
    <xf numFmtId="0" fontId="17" fillId="2" borderId="5" xfId="0" applyFont="1" applyFill="1" applyBorder="1" applyAlignment="1">
      <alignment vertical="center" wrapText="1"/>
    </xf>
    <xf numFmtId="0" fontId="14" fillId="0" borderId="3" xfId="0" applyFont="1" applyBorder="1" applyAlignment="1">
      <alignment vertical="center" wrapText="1"/>
    </xf>
    <xf numFmtId="0" fontId="15" fillId="0" borderId="4" xfId="0" applyFont="1" applyBorder="1" applyAlignment="1">
      <alignment horizontal="center" vertical="center" wrapText="1"/>
    </xf>
    <xf numFmtId="0" fontId="64" fillId="0" borderId="2" xfId="0" applyFont="1" applyBorder="1" applyAlignment="1">
      <alignment vertical="center" wrapText="1"/>
    </xf>
    <xf numFmtId="0" fontId="65" fillId="0" borderId="2" xfId="0" applyFont="1" applyBorder="1" applyAlignment="1">
      <alignment horizontal="left" vertical="center" wrapText="1"/>
    </xf>
    <xf numFmtId="0" fontId="16" fillId="0" borderId="13" xfId="0" applyFont="1" applyBorder="1" applyAlignment="1">
      <alignment vertical="center" wrapText="1"/>
    </xf>
    <xf numFmtId="0" fontId="15" fillId="3" borderId="2" xfId="0" applyFont="1" applyFill="1" applyBorder="1" applyAlignment="1">
      <alignment vertical="center" wrapText="1"/>
    </xf>
    <xf numFmtId="0" fontId="15" fillId="3" borderId="2" xfId="0" applyFont="1" applyFill="1" applyBorder="1" applyAlignment="1">
      <alignment horizontal="center" vertical="center" wrapText="1"/>
    </xf>
    <xf numFmtId="0" fontId="17" fillId="6" borderId="0" xfId="0" applyFont="1" applyFill="1" applyAlignment="1">
      <alignment vertical="center" wrapText="1"/>
    </xf>
    <xf numFmtId="0" fontId="0" fillId="6" borderId="0" xfId="0" applyFill="1" applyAlignment="1">
      <alignment wrapText="1"/>
    </xf>
    <xf numFmtId="0" fontId="31" fillId="6" borderId="0" xfId="0" applyFont="1" applyFill="1" applyAlignment="1">
      <alignment wrapText="1"/>
    </xf>
    <xf numFmtId="0" fontId="28" fillId="2" borderId="5" xfId="0" applyFont="1" applyFill="1" applyBorder="1" applyAlignment="1">
      <alignment vertical="top" wrapText="1"/>
    </xf>
    <xf numFmtId="0" fontId="28" fillId="2" borderId="2" xfId="0" applyFont="1" applyFill="1" applyBorder="1" applyAlignment="1">
      <alignment vertical="top" wrapText="1"/>
    </xf>
    <xf numFmtId="0" fontId="63" fillId="0" borderId="2" xfId="0" applyFont="1" applyBorder="1"/>
    <xf numFmtId="0" fontId="26" fillId="0" borderId="2" xfId="0" applyFont="1" applyBorder="1" applyAlignment="1">
      <alignment vertical="center" wrapText="1"/>
    </xf>
    <xf numFmtId="0" fontId="15" fillId="0" borderId="2" xfId="0" applyFont="1" applyBorder="1" applyAlignment="1">
      <alignment horizontal="center" vertical="center" wrapText="1"/>
    </xf>
    <xf numFmtId="0" fontId="21" fillId="0" borderId="2" xfId="0" applyFont="1" applyBorder="1" applyAlignment="1">
      <alignment horizontal="center" vertical="top" wrapText="1"/>
    </xf>
    <xf numFmtId="0" fontId="22" fillId="0" borderId="2" xfId="0" applyFont="1" applyBorder="1" applyAlignment="1">
      <alignment horizontal="center" vertical="center" wrapText="1"/>
    </xf>
    <xf numFmtId="0" fontId="70" fillId="0" borderId="2" xfId="2" applyBorder="1" applyAlignment="1">
      <alignment wrapText="1"/>
    </xf>
    <xf numFmtId="167" fontId="22" fillId="0" borderId="2" xfId="0" applyNumberFormat="1" applyFont="1" applyBorder="1" applyAlignment="1">
      <alignment horizontal="center"/>
    </xf>
    <xf numFmtId="0" fontId="22" fillId="9" borderId="2" xfId="0" applyFont="1" applyFill="1" applyBorder="1" applyAlignment="1">
      <alignment wrapText="1"/>
    </xf>
    <xf numFmtId="9" fontId="25" fillId="0" borderId="2" xfId="1" applyFont="1" applyBorder="1" applyAlignment="1">
      <alignment horizontal="center" vertical="center" wrapText="1"/>
    </xf>
    <xf numFmtId="10" fontId="25" fillId="0" borderId="2" xfId="1" applyNumberFormat="1" applyFont="1" applyBorder="1" applyAlignment="1">
      <alignment horizontal="center" vertical="center" wrapText="1"/>
    </xf>
    <xf numFmtId="164" fontId="14" fillId="0" borderId="2" xfId="0" applyNumberFormat="1" applyFont="1" applyBorder="1" applyAlignment="1">
      <alignment vertical="center" wrapText="1"/>
    </xf>
    <xf numFmtId="0" fontId="8" fillId="0" borderId="2" xfId="0" applyFont="1" applyBorder="1" applyAlignment="1">
      <alignment wrapText="1"/>
    </xf>
    <xf numFmtId="165" fontId="14" fillId="0" borderId="2" xfId="0" applyNumberFormat="1" applyFont="1" applyBorder="1" applyAlignment="1">
      <alignment vertical="center" wrapText="1"/>
    </xf>
    <xf numFmtId="0" fontId="0" fillId="10" borderId="0" xfId="0" applyFill="1" applyAlignment="1">
      <alignment wrapText="1"/>
    </xf>
    <xf numFmtId="0" fontId="0" fillId="11" borderId="0" xfId="0" applyFill="1" applyAlignment="1">
      <alignment wrapText="1"/>
    </xf>
    <xf numFmtId="0" fontId="0" fillId="12" borderId="0" xfId="0" applyFill="1" applyAlignment="1">
      <alignment wrapText="1"/>
    </xf>
    <xf numFmtId="0" fontId="18" fillId="9" borderId="2" xfId="0" applyFont="1" applyFill="1" applyBorder="1" applyAlignment="1">
      <alignment horizontal="center" vertical="center" wrapText="1"/>
    </xf>
    <xf numFmtId="0" fontId="15" fillId="9" borderId="2" xfId="0" applyFont="1" applyFill="1" applyBorder="1" applyAlignment="1">
      <alignment horizontal="right" vertical="center" wrapText="1"/>
    </xf>
    <xf numFmtId="0" fontId="21" fillId="9" borderId="2" xfId="0" applyFont="1" applyFill="1" applyBorder="1" applyAlignment="1">
      <alignment vertical="top" wrapText="1"/>
    </xf>
    <xf numFmtId="0" fontId="22" fillId="9" borderId="5" xfId="0" applyFont="1" applyFill="1" applyBorder="1" applyAlignment="1">
      <alignment wrapText="1"/>
    </xf>
    <xf numFmtId="0" fontId="38" fillId="6" borderId="2" xfId="0" applyFont="1" applyFill="1" applyBorder="1" applyAlignment="1">
      <alignment horizontal="left" vertical="center" wrapText="1"/>
    </xf>
    <xf numFmtId="0" fontId="34" fillId="0" borderId="2" xfId="0" applyFont="1" applyBorder="1" applyAlignment="1">
      <alignment horizontal="center" vertical="center" wrapText="1"/>
    </xf>
    <xf numFmtId="0" fontId="19" fillId="0" borderId="2" xfId="0" applyFont="1" applyBorder="1" applyAlignment="1">
      <alignment vertical="top" wrapText="1"/>
    </xf>
    <xf numFmtId="0" fontId="18" fillId="0" borderId="2" xfId="0" applyFont="1" applyBorder="1" applyAlignment="1">
      <alignment vertical="top" wrapText="1"/>
    </xf>
    <xf numFmtId="0" fontId="18" fillId="0" borderId="2" xfId="0" applyFont="1" applyBorder="1" applyAlignment="1">
      <alignment wrapText="1"/>
    </xf>
    <xf numFmtId="0" fontId="0" fillId="0" borderId="0" xfId="0" applyAlignment="1">
      <alignment vertical="center" wrapText="1"/>
    </xf>
    <xf numFmtId="0" fontId="5" fillId="0" borderId="2" xfId="0" applyFont="1" applyBorder="1" applyAlignment="1">
      <alignment horizontal="center" wrapText="1"/>
    </xf>
    <xf numFmtId="0" fontId="0" fillId="0" borderId="2" xfId="0" applyBorder="1" applyAlignment="1">
      <alignment horizontal="center" vertical="center" wrapText="1"/>
    </xf>
    <xf numFmtId="0" fontId="8" fillId="0" borderId="49" xfId="0" applyFont="1" applyBorder="1" applyAlignment="1">
      <alignment horizontal="center" vertical="center" wrapText="1"/>
    </xf>
    <xf numFmtId="0" fontId="37" fillId="0" borderId="35" xfId="0" applyFont="1" applyBorder="1" applyAlignment="1">
      <alignment horizontal="center" vertical="center"/>
    </xf>
    <xf numFmtId="0" fontId="37" fillId="0" borderId="39" xfId="0" applyFont="1" applyBorder="1" applyAlignment="1">
      <alignment horizontal="center" vertical="center"/>
    </xf>
    <xf numFmtId="0" fontId="5" fillId="10" borderId="0" xfId="0" applyFont="1" applyFill="1" applyAlignment="1">
      <alignment wrapText="1"/>
    </xf>
    <xf numFmtId="0" fontId="74" fillId="10" borderId="0" xfId="0" applyFont="1" applyFill="1" applyAlignment="1">
      <alignment wrapText="1"/>
    </xf>
    <xf numFmtId="0" fontId="3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75" fillId="0" borderId="2" xfId="0" applyFont="1" applyBorder="1" applyAlignment="1">
      <alignment horizontal="center" vertical="center" wrapText="1"/>
    </xf>
    <xf numFmtId="0" fontId="75" fillId="0" borderId="0" xfId="0" applyFont="1" applyAlignment="1">
      <alignment horizontal="center" vertical="center" wrapText="1"/>
    </xf>
    <xf numFmtId="0" fontId="75" fillId="0" borderId="7" xfId="0" applyFont="1" applyBorder="1" applyAlignment="1">
      <alignment horizontal="center" vertical="center" wrapText="1"/>
    </xf>
    <xf numFmtId="0" fontId="15" fillId="3" borderId="0" xfId="0" applyFont="1" applyFill="1" applyAlignment="1">
      <alignment horizontal="center" vertical="center" wrapText="1"/>
    </xf>
    <xf numFmtId="0" fontId="18" fillId="0" borderId="7" xfId="0" applyFont="1" applyBorder="1" applyAlignment="1">
      <alignment horizontal="left" vertical="center" wrapText="1"/>
    </xf>
    <xf numFmtId="0" fontId="18" fillId="3" borderId="7"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7" fillId="2" borderId="9" xfId="0" applyFont="1" applyFill="1" applyBorder="1" applyAlignment="1">
      <alignment horizontal="center" vertical="top" wrapText="1"/>
    </xf>
    <xf numFmtId="0" fontId="20" fillId="0" borderId="7" xfId="0" applyFont="1" applyBorder="1" applyAlignment="1">
      <alignment horizontal="left" vertical="center" wrapText="1"/>
    </xf>
    <xf numFmtId="0" fontId="5" fillId="0" borderId="0" xfId="0" applyFont="1"/>
    <xf numFmtId="0" fontId="20" fillId="3" borderId="7"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75" fillId="0" borderId="8" xfId="0" applyFont="1" applyBorder="1" applyAlignment="1">
      <alignment horizontal="center" vertical="center" wrapText="1"/>
    </xf>
    <xf numFmtId="0" fontId="22" fillId="0" borderId="2" xfId="0" applyFont="1" applyBorder="1" applyAlignment="1">
      <alignment horizontal="center" wrapText="1"/>
    </xf>
    <xf numFmtId="0" fontId="21" fillId="9" borderId="2" xfId="0" applyFont="1" applyFill="1" applyBorder="1" applyAlignment="1">
      <alignment horizontal="center" vertical="top" wrapText="1"/>
    </xf>
    <xf numFmtId="0" fontId="52" fillId="6" borderId="2" xfId="0" applyFont="1" applyFill="1" applyBorder="1" applyAlignment="1">
      <alignment horizontal="center" vertical="center" wrapText="1"/>
    </xf>
    <xf numFmtId="0" fontId="6" fillId="0" borderId="2" xfId="0" applyFont="1" applyBorder="1" applyAlignment="1">
      <alignment horizontal="center" vertical="top" wrapText="1"/>
    </xf>
    <xf numFmtId="0" fontId="83" fillId="0" borderId="5" xfId="0" applyFont="1" applyBorder="1" applyAlignment="1">
      <alignment horizontal="center" vertical="center" wrapText="1"/>
    </xf>
    <xf numFmtId="0" fontId="83" fillId="0" borderId="2" xfId="0" applyFont="1" applyBorder="1" applyAlignment="1">
      <alignment horizontal="center" vertical="center" wrapText="1"/>
    </xf>
    <xf numFmtId="166" fontId="84" fillId="0" borderId="2" xfId="0" applyNumberFormat="1" applyFont="1" applyBorder="1" applyAlignment="1">
      <alignment vertical="center" wrapText="1"/>
    </xf>
    <xf numFmtId="0" fontId="83" fillId="0" borderId="2" xfId="0" applyFont="1" applyBorder="1" applyAlignment="1">
      <alignment wrapText="1"/>
    </xf>
    <xf numFmtId="0" fontId="0" fillId="0" borderId="0" xfId="0" applyAlignment="1">
      <alignment horizontal="center" wrapText="1"/>
    </xf>
    <xf numFmtId="0" fontId="19" fillId="0" borderId="2" xfId="0" applyFont="1" applyBorder="1" applyAlignment="1">
      <alignment horizontal="center" vertical="center" wrapText="1"/>
    </xf>
    <xf numFmtId="0" fontId="43" fillId="0" borderId="2" xfId="0" applyFont="1" applyBorder="1" applyAlignment="1">
      <alignment horizontal="center" vertical="center"/>
    </xf>
    <xf numFmtId="0" fontId="19" fillId="0" borderId="5" xfId="0" applyFont="1" applyBorder="1" applyAlignment="1">
      <alignment horizontal="center" vertical="center" wrapText="1"/>
    </xf>
    <xf numFmtId="0" fontId="70" fillId="0" borderId="0" xfId="2" applyBorder="1" applyAlignment="1">
      <alignment wrapText="1"/>
    </xf>
    <xf numFmtId="0" fontId="19" fillId="0" borderId="0" xfId="0" applyFont="1" applyAlignment="1">
      <alignment horizontal="center" vertical="center" wrapText="1"/>
    </xf>
    <xf numFmtId="167" fontId="43" fillId="0" borderId="2" xfId="4" applyNumberFormat="1" applyFont="1" applyBorder="1" applyAlignment="1">
      <alignment horizontal="center" vertical="center"/>
    </xf>
    <xf numFmtId="167" fontId="85" fillId="0" borderId="2" xfId="4" applyNumberFormat="1" applyFont="1" applyBorder="1" applyAlignment="1">
      <alignment horizontal="center" vertical="center"/>
    </xf>
    <xf numFmtId="0" fontId="70" fillId="0" borderId="2" xfId="2" applyFill="1" applyBorder="1" applyAlignment="1">
      <alignment vertical="center" wrapText="1"/>
    </xf>
    <xf numFmtId="0" fontId="70" fillId="0" borderId="2" xfId="2" applyFill="1" applyBorder="1" applyAlignment="1">
      <alignment wrapText="1"/>
    </xf>
    <xf numFmtId="167" fontId="86" fillId="0" borderId="2" xfId="0" applyNumberFormat="1" applyFont="1" applyBorder="1" applyAlignment="1">
      <alignment horizontal="center" vertical="top" wrapText="1"/>
    </xf>
    <xf numFmtId="4" fontId="18" fillId="0" borderId="2" xfId="0" applyNumberFormat="1" applyFont="1" applyBorder="1" applyAlignment="1">
      <alignment vertical="center" wrapText="1"/>
    </xf>
    <xf numFmtId="10" fontId="22" fillId="0" borderId="2" xfId="0" applyNumberFormat="1" applyFont="1" applyBorder="1" applyAlignment="1">
      <alignment wrapText="1"/>
    </xf>
    <xf numFmtId="0" fontId="16" fillId="0" borderId="13" xfId="0" applyFont="1" applyBorder="1" applyAlignment="1">
      <alignment horizontal="center" vertical="center" wrapText="1"/>
    </xf>
    <xf numFmtId="9" fontId="21" fillId="0" borderId="2" xfId="0" applyNumberFormat="1" applyFont="1" applyBorder="1" applyAlignment="1">
      <alignment horizontal="center" vertical="center" wrapText="1"/>
    </xf>
    <xf numFmtId="0" fontId="17" fillId="0" borderId="0" xfId="0" applyFont="1" applyAlignment="1">
      <alignment horizontal="center" vertical="center" wrapText="1"/>
    </xf>
    <xf numFmtId="0" fontId="75" fillId="0" borderId="2" xfId="0" applyFont="1" applyBorder="1" applyAlignment="1">
      <alignment horizontal="center" vertical="center"/>
    </xf>
    <xf numFmtId="0" fontId="75" fillId="0" borderId="7" xfId="0" applyFont="1" applyBorder="1" applyAlignment="1">
      <alignment horizontal="center" vertical="center"/>
    </xf>
    <xf numFmtId="0" fontId="16" fillId="0" borderId="0" xfId="0" applyFont="1" applyAlignment="1">
      <alignment horizontal="center" vertical="center" wrapText="1"/>
    </xf>
    <xf numFmtId="0" fontId="0" fillId="0" borderId="0" xfId="0" applyAlignment="1">
      <alignment horizontal="center" vertical="center" wrapText="1"/>
    </xf>
    <xf numFmtId="0" fontId="22" fillId="0" borderId="0" xfId="0" applyFont="1" applyAlignment="1">
      <alignment horizontal="center"/>
    </xf>
    <xf numFmtId="0" fontId="31" fillId="0" borderId="0" xfId="0" applyFont="1" applyAlignment="1">
      <alignment horizontal="center" wrapText="1"/>
    </xf>
    <xf numFmtId="0" fontId="28" fillId="0" borderId="8" xfId="0" applyFont="1" applyBorder="1" applyAlignment="1">
      <alignment horizontal="center" vertical="center" wrapText="1"/>
    </xf>
    <xf numFmtId="0" fontId="68"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9" fillId="0" borderId="0" xfId="0" applyFont="1" applyAlignment="1">
      <alignment horizontal="center" wrapText="1"/>
    </xf>
    <xf numFmtId="0" fontId="28" fillId="0" borderId="9" xfId="0" applyFont="1" applyBorder="1" applyAlignment="1">
      <alignment horizontal="center" vertical="center" wrapText="1"/>
    </xf>
    <xf numFmtId="0" fontId="8" fillId="0" borderId="2" xfId="0" applyFont="1" applyBorder="1" applyAlignment="1">
      <alignment horizontal="center" wrapText="1"/>
    </xf>
    <xf numFmtId="0" fontId="28" fillId="20" borderId="2" xfId="0" applyFont="1" applyFill="1" applyBorder="1" applyAlignment="1">
      <alignment horizontal="center" vertical="center" wrapText="1"/>
    </xf>
    <xf numFmtId="4" fontId="18" fillId="0" borderId="2" xfId="0" applyNumberFormat="1" applyFont="1" applyBorder="1" applyAlignment="1">
      <alignment horizontal="center" vertical="center" wrapText="1"/>
    </xf>
    <xf numFmtId="0" fontId="38" fillId="6" borderId="2" xfId="0" applyFont="1" applyFill="1" applyBorder="1" applyAlignment="1">
      <alignment horizontal="center" vertical="center" wrapText="1"/>
    </xf>
    <xf numFmtId="0" fontId="64" fillId="0" borderId="2" xfId="0" applyFont="1" applyBorder="1" applyAlignment="1">
      <alignment horizontal="center" vertical="center" wrapText="1"/>
    </xf>
    <xf numFmtId="0" fontId="75" fillId="0" borderId="2" xfId="0" applyFont="1" applyBorder="1" applyAlignment="1">
      <alignment vertical="center" wrapText="1"/>
    </xf>
    <xf numFmtId="0" fontId="90" fillId="20" borderId="2" xfId="0" applyFont="1" applyFill="1" applyBorder="1" applyAlignment="1">
      <alignment horizontal="center" vertical="top" wrapText="1"/>
    </xf>
    <xf numFmtId="0" fontId="18" fillId="0" borderId="2" xfId="0" applyFont="1" applyBorder="1" applyAlignment="1">
      <alignment vertical="center" wrapText="1"/>
    </xf>
    <xf numFmtId="0" fontId="19" fillId="28" borderId="2" xfId="0" applyFont="1" applyFill="1" applyBorder="1" applyAlignment="1">
      <alignment horizontal="center" vertical="center" wrapText="1"/>
    </xf>
    <xf numFmtId="0" fontId="19" fillId="0" borderId="2" xfId="0" applyFont="1" applyBorder="1" applyAlignment="1">
      <alignment horizontal="center"/>
    </xf>
    <xf numFmtId="0" fontId="19" fillId="0" borderId="2" xfId="0" applyFont="1" applyBorder="1" applyAlignment="1">
      <alignment horizontal="center" vertical="center"/>
    </xf>
    <xf numFmtId="0" fontId="91" fillId="0" borderId="2" xfId="0" applyFont="1" applyBorder="1" applyAlignment="1">
      <alignment vertical="center" wrapText="1"/>
    </xf>
    <xf numFmtId="0" fontId="19" fillId="0" borderId="2" xfId="0" applyFont="1" applyBorder="1" applyAlignment="1">
      <alignment horizontal="center" wrapText="1"/>
    </xf>
    <xf numFmtId="0" fontId="17" fillId="29" borderId="2" xfId="0" applyFont="1" applyFill="1" applyBorder="1" applyAlignment="1">
      <alignment horizontal="center" vertical="center" wrapText="1"/>
    </xf>
    <xf numFmtId="0" fontId="8" fillId="28" borderId="2" xfId="0" applyFont="1" applyFill="1" applyBorder="1" applyAlignment="1">
      <alignment horizontal="center" vertical="center" wrapText="1"/>
    </xf>
    <xf numFmtId="0" fontId="17" fillId="29" borderId="63" xfId="0" applyFont="1" applyFill="1" applyBorder="1" applyAlignment="1">
      <alignment horizontal="center" vertical="center" wrapText="1"/>
    </xf>
    <xf numFmtId="0" fontId="8" fillId="28" borderId="64" xfId="0" applyFont="1" applyFill="1" applyBorder="1" applyAlignment="1">
      <alignment horizontal="center" vertical="center" wrapText="1"/>
    </xf>
    <xf numFmtId="0" fontId="17" fillId="29" borderId="65" xfId="0" applyFont="1" applyFill="1" applyBorder="1" applyAlignment="1">
      <alignment horizontal="center" vertical="center" wrapText="1"/>
    </xf>
    <xf numFmtId="0" fontId="8" fillId="28" borderId="49" xfId="0" applyFont="1" applyFill="1" applyBorder="1" applyAlignment="1">
      <alignment horizontal="center" vertical="center" wrapText="1"/>
    </xf>
    <xf numFmtId="0" fontId="39" fillId="0" borderId="8" xfId="0" applyFont="1" applyBorder="1" applyAlignment="1">
      <alignment horizontal="center" vertical="center" wrapText="1"/>
    </xf>
    <xf numFmtId="0" fontId="39" fillId="0" borderId="2" xfId="0" applyFont="1" applyBorder="1" applyAlignment="1">
      <alignment horizontal="center" vertical="center" wrapText="1"/>
    </xf>
    <xf numFmtId="0" fontId="0" fillId="0" borderId="2" xfId="0" applyBorder="1" applyAlignment="1">
      <alignment horizontal="center" wrapText="1"/>
    </xf>
    <xf numFmtId="0" fontId="3" fillId="0" borderId="2" xfId="0" applyFont="1" applyBorder="1" applyAlignment="1">
      <alignment horizontal="center" wrapText="1"/>
    </xf>
    <xf numFmtId="0" fontId="53" fillId="0" borderId="2"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2" xfId="0" applyFont="1" applyBorder="1" applyAlignment="1">
      <alignment horizontal="left" vertical="center" wrapText="1"/>
    </xf>
    <xf numFmtId="4" fontId="14" fillId="0" borderId="2" xfId="0" applyNumberFormat="1" applyFont="1" applyBorder="1" applyAlignment="1">
      <alignment horizontal="center" vertical="center" wrapText="1"/>
    </xf>
    <xf numFmtId="10" fontId="14" fillId="0" borderId="2" xfId="1" applyNumberFormat="1" applyFont="1" applyFill="1" applyBorder="1" applyAlignment="1">
      <alignment horizontal="center" vertical="center" wrapText="1"/>
    </xf>
    <xf numFmtId="0" fontId="37" fillId="0" borderId="2" xfId="0" applyFont="1" applyBorder="1" applyAlignment="1">
      <alignment horizontal="center" vertical="center"/>
    </xf>
    <xf numFmtId="0" fontId="70" fillId="0" borderId="2" xfId="2" applyFill="1" applyBorder="1" applyAlignment="1">
      <alignment vertical="top" wrapText="1"/>
    </xf>
    <xf numFmtId="49" fontId="22" fillId="0" borderId="2" xfId="0" applyNumberFormat="1" applyFont="1" applyBorder="1" applyAlignment="1">
      <alignment vertical="top" wrapText="1"/>
    </xf>
    <xf numFmtId="167" fontId="83" fillId="0" borderId="2" xfId="4" applyNumberFormat="1" applyFont="1" applyFill="1" applyBorder="1" applyAlignment="1">
      <alignment vertical="center" wrapText="1"/>
    </xf>
    <xf numFmtId="0" fontId="0" fillId="0" borderId="0" xfId="0" applyAlignment="1">
      <alignment horizontal="left" vertical="center"/>
    </xf>
    <xf numFmtId="0" fontId="93" fillId="0" borderId="2" xfId="0" applyFont="1" applyBorder="1" applyAlignment="1">
      <alignment horizontal="center" vertical="center" wrapText="1"/>
    </xf>
    <xf numFmtId="10" fontId="94" fillId="13" borderId="2" xfId="1" applyNumberFormat="1" applyFont="1" applyFill="1" applyBorder="1" applyAlignment="1">
      <alignment horizontal="center" vertical="center"/>
    </xf>
    <xf numFmtId="10" fontId="7" fillId="0" borderId="2" xfId="0" applyNumberFormat="1" applyFont="1" applyBorder="1" applyAlignment="1">
      <alignment horizontal="center" vertical="center" wrapText="1"/>
    </xf>
    <xf numFmtId="2" fontId="75" fillId="0" borderId="7" xfId="0" applyNumberFormat="1" applyFont="1" applyBorder="1" applyAlignment="1">
      <alignment horizontal="center" vertical="center"/>
    </xf>
    <xf numFmtId="2" fontId="75" fillId="0" borderId="2" xfId="0" applyNumberFormat="1" applyFont="1" applyBorder="1" applyAlignment="1">
      <alignment horizontal="center" vertical="center"/>
    </xf>
    <xf numFmtId="2" fontId="30" fillId="13" borderId="2" xfId="0" applyNumberFormat="1" applyFont="1" applyFill="1" applyBorder="1" applyAlignment="1">
      <alignment vertical="center"/>
    </xf>
    <xf numFmtId="2" fontId="30" fillId="13" borderId="2" xfId="0" applyNumberFormat="1" applyFont="1" applyFill="1" applyBorder="1" applyAlignment="1">
      <alignment horizontal="center"/>
    </xf>
    <xf numFmtId="2" fontId="93" fillId="2" borderId="2" xfId="0" applyNumberFormat="1" applyFont="1" applyFill="1" applyBorder="1" applyAlignment="1">
      <alignment horizontal="center" vertical="center" wrapText="1"/>
    </xf>
    <xf numFmtId="2" fontId="30" fillId="13" borderId="2" xfId="0" applyNumberFormat="1" applyFont="1" applyFill="1" applyBorder="1" applyAlignment="1">
      <alignment horizontal="center" vertical="center"/>
    </xf>
    <xf numFmtId="2" fontId="0" fillId="0" borderId="0" xfId="0" applyNumberFormat="1"/>
    <xf numFmtId="168" fontId="0" fillId="0" borderId="0" xfId="0" applyNumberFormat="1"/>
    <xf numFmtId="10" fontId="30" fillId="0" borderId="2" xfId="1" applyNumberFormat="1" applyFont="1" applyBorder="1" applyAlignment="1">
      <alignment horizontal="center" vertical="center"/>
    </xf>
    <xf numFmtId="9" fontId="30" fillId="0" borderId="2" xfId="1" applyFont="1" applyBorder="1" applyAlignment="1">
      <alignment horizontal="center" vertical="center"/>
    </xf>
    <xf numFmtId="10" fontId="2" fillId="0" borderId="2" xfId="1" applyNumberFormat="1" applyFont="1" applyFill="1" applyBorder="1" applyAlignment="1">
      <alignment horizontal="center" vertical="center"/>
    </xf>
    <xf numFmtId="10" fontId="0" fillId="0" borderId="0" xfId="1" applyNumberFormat="1" applyFont="1" applyAlignment="1">
      <alignment wrapText="1"/>
    </xf>
    <xf numFmtId="169" fontId="22" fillId="0" borderId="2" xfId="5" applyNumberFormat="1" applyFont="1" applyBorder="1" applyAlignment="1">
      <alignment wrapText="1"/>
    </xf>
    <xf numFmtId="170" fontId="22" fillId="0" borderId="0" xfId="0" applyNumberFormat="1" applyFont="1"/>
    <xf numFmtId="4" fontId="22" fillId="0" borderId="2" xfId="0" applyNumberFormat="1" applyFont="1" applyBorder="1" applyAlignment="1">
      <alignment wrapText="1"/>
    </xf>
    <xf numFmtId="165" fontId="96" fillId="0" borderId="0" xfId="0" applyNumberFormat="1" applyFont="1"/>
    <xf numFmtId="0" fontId="65" fillId="0" borderId="0" xfId="0" applyFont="1" applyAlignment="1">
      <alignment horizontal="left" vertical="center" wrapText="1"/>
    </xf>
    <xf numFmtId="0" fontId="22" fillId="0" borderId="0" xfId="0" applyFont="1" applyAlignment="1">
      <alignment wrapText="1"/>
    </xf>
    <xf numFmtId="0" fontId="15" fillId="0" borderId="8" xfId="0" applyFont="1" applyBorder="1" applyAlignment="1">
      <alignment vertical="center" wrapText="1"/>
    </xf>
    <xf numFmtId="0" fontId="22" fillId="0" borderId="8" xfId="0" applyFont="1" applyBorder="1" applyAlignment="1">
      <alignment wrapText="1"/>
    </xf>
    <xf numFmtId="0" fontId="97" fillId="0" borderId="2" xfId="0" applyFont="1" applyBorder="1" applyAlignment="1">
      <alignment horizontal="center" vertical="center" wrapText="1"/>
    </xf>
    <xf numFmtId="167" fontId="97" fillId="0" borderId="2" xfId="0" applyNumberFormat="1" applyFont="1" applyBorder="1" applyAlignment="1">
      <alignment horizontal="center" vertical="center" wrapText="1"/>
    </xf>
    <xf numFmtId="9" fontId="15" fillId="0" borderId="2" xfId="1" applyFont="1" applyBorder="1" applyAlignment="1">
      <alignment horizontal="center" vertical="center" wrapText="1"/>
    </xf>
    <xf numFmtId="0" fontId="56" fillId="0" borderId="2" xfId="0" applyFont="1" applyBorder="1" applyAlignment="1">
      <alignment horizontal="center" vertical="center" wrapText="1"/>
    </xf>
    <xf numFmtId="0" fontId="39" fillId="0" borderId="2" xfId="0" applyFont="1" applyBorder="1" applyAlignment="1">
      <alignment horizontal="left" vertical="center" wrapText="1"/>
    </xf>
    <xf numFmtId="0" fontId="101" fillId="0" borderId="2" xfId="0" applyFont="1" applyBorder="1" applyAlignment="1">
      <alignment horizontal="center" vertical="center" wrapText="1"/>
    </xf>
    <xf numFmtId="2" fontId="30" fillId="13" borderId="8" xfId="0" applyNumberFormat="1" applyFont="1" applyFill="1" applyBorder="1" applyAlignment="1">
      <alignment vertical="center"/>
    </xf>
    <xf numFmtId="10" fontId="30" fillId="0" borderId="8" xfId="1" applyNumberFormat="1" applyFont="1" applyBorder="1" applyAlignment="1">
      <alignment horizontal="center" vertical="center"/>
    </xf>
    <xf numFmtId="2" fontId="0" fillId="0" borderId="2" xfId="0" applyNumberFormat="1" applyBorder="1"/>
    <xf numFmtId="2" fontId="30" fillId="13" borderId="15" xfId="0" applyNumberFormat="1" applyFont="1" applyFill="1" applyBorder="1" applyAlignment="1">
      <alignment vertical="center"/>
    </xf>
    <xf numFmtId="0" fontId="18" fillId="0" borderId="2" xfId="0" applyFont="1" applyBorder="1" applyAlignment="1">
      <alignment horizontal="center" vertical="center" wrapText="1"/>
    </xf>
    <xf numFmtId="9" fontId="0" fillId="0" borderId="0" xfId="1" applyFont="1"/>
    <xf numFmtId="0" fontId="52" fillId="0" borderId="2" xfId="0" applyFont="1" applyBorder="1" applyAlignment="1">
      <alignment horizontal="center" vertical="center" wrapText="1"/>
    </xf>
    <xf numFmtId="0" fontId="55" fillId="0" borderId="2" xfId="0" applyFont="1" applyBorder="1" applyAlignment="1">
      <alignment horizontal="center" vertical="center" wrapText="1"/>
    </xf>
    <xf numFmtId="0" fontId="22" fillId="0" borderId="5" xfId="0" applyFont="1" applyBorder="1" applyAlignment="1">
      <alignment vertical="top" wrapText="1"/>
    </xf>
    <xf numFmtId="0" fontId="22" fillId="0" borderId="2" xfId="0" applyFont="1" applyBorder="1" applyAlignment="1">
      <alignment vertical="center" wrapText="1"/>
    </xf>
    <xf numFmtId="0" fontId="22" fillId="0" borderId="2" xfId="0" applyFont="1" applyBorder="1" applyAlignment="1">
      <alignment horizontal="left" vertical="center" wrapText="1"/>
    </xf>
    <xf numFmtId="0" fontId="75" fillId="4" borderId="3" xfId="0" applyFont="1" applyFill="1" applyBorder="1" applyAlignment="1">
      <alignment horizontal="center" vertical="center" wrapText="1"/>
    </xf>
    <xf numFmtId="0" fontId="75" fillId="4" borderId="12" xfId="0" applyFont="1" applyFill="1" applyBorder="1" applyAlignment="1">
      <alignment horizontal="center" vertical="center" wrapText="1"/>
    </xf>
    <xf numFmtId="0" fontId="75" fillId="4" borderId="1" xfId="0" applyFont="1" applyFill="1" applyBorder="1" applyAlignment="1">
      <alignment horizontal="center" vertical="center" wrapText="1"/>
    </xf>
    <xf numFmtId="0" fontId="75" fillId="4" borderId="14" xfId="0" applyFont="1" applyFill="1" applyBorder="1" applyAlignment="1">
      <alignment horizontal="center" vertical="center" wrapText="1"/>
    </xf>
    <xf numFmtId="0" fontId="75" fillId="4" borderId="10" xfId="0" applyFont="1" applyFill="1" applyBorder="1" applyAlignment="1">
      <alignment horizontal="center" vertical="center" wrapText="1"/>
    </xf>
    <xf numFmtId="0" fontId="75" fillId="4" borderId="11" xfId="0" applyFont="1" applyFill="1" applyBorder="1" applyAlignment="1">
      <alignment horizontal="center" vertical="center" wrapText="1"/>
    </xf>
    <xf numFmtId="0" fontId="75" fillId="21" borderId="3" xfId="0" applyFont="1" applyFill="1" applyBorder="1" applyAlignment="1">
      <alignment horizontal="center" vertical="center" wrapText="1"/>
    </xf>
    <xf numFmtId="0" fontId="75" fillId="21" borderId="12" xfId="0" applyFont="1" applyFill="1" applyBorder="1" applyAlignment="1">
      <alignment horizontal="center" vertical="center" wrapText="1"/>
    </xf>
    <xf numFmtId="0" fontId="75" fillId="21" borderId="1" xfId="0" applyFont="1" applyFill="1" applyBorder="1" applyAlignment="1">
      <alignment horizontal="center" vertical="center" wrapText="1"/>
    </xf>
    <xf numFmtId="0" fontId="75" fillId="21" borderId="14" xfId="0" applyFont="1" applyFill="1" applyBorder="1" applyAlignment="1">
      <alignment horizontal="center" vertical="center" wrapText="1"/>
    </xf>
    <xf numFmtId="0" fontId="75" fillId="21" borderId="10" xfId="0" applyFont="1" applyFill="1" applyBorder="1" applyAlignment="1">
      <alignment horizontal="center" vertical="center" wrapText="1"/>
    </xf>
    <xf numFmtId="0" fontId="75" fillId="21" borderId="11" xfId="0" applyFont="1" applyFill="1" applyBorder="1" applyAlignment="1">
      <alignment horizontal="center" vertical="center" wrapText="1"/>
    </xf>
    <xf numFmtId="0" fontId="75" fillId="10" borderId="3" xfId="0" applyFont="1" applyFill="1" applyBorder="1" applyAlignment="1">
      <alignment horizontal="center" vertical="center" wrapText="1"/>
    </xf>
    <xf numFmtId="0" fontId="75" fillId="10" borderId="12" xfId="0" applyFont="1" applyFill="1" applyBorder="1" applyAlignment="1">
      <alignment horizontal="center" vertical="center" wrapText="1"/>
    </xf>
    <xf numFmtId="0" fontId="75" fillId="10" borderId="1" xfId="0" applyFont="1" applyFill="1" applyBorder="1" applyAlignment="1">
      <alignment horizontal="center" vertical="center" wrapText="1"/>
    </xf>
    <xf numFmtId="0" fontId="75" fillId="10" borderId="14" xfId="0" applyFont="1" applyFill="1" applyBorder="1" applyAlignment="1">
      <alignment horizontal="center" vertical="center" wrapText="1"/>
    </xf>
    <xf numFmtId="0" fontId="75" fillId="10" borderId="10" xfId="0" applyFont="1" applyFill="1" applyBorder="1" applyAlignment="1">
      <alignment horizontal="center" vertical="center" wrapText="1"/>
    </xf>
    <xf numFmtId="0" fontId="75" fillId="10" borderId="11" xfId="0" applyFont="1" applyFill="1" applyBorder="1" applyAlignment="1">
      <alignment horizontal="center" vertical="center" wrapText="1"/>
    </xf>
    <xf numFmtId="10" fontId="12" fillId="0" borderId="8" xfId="1" applyNumberFormat="1" applyFont="1" applyBorder="1" applyAlignment="1">
      <alignment horizontal="center" vertical="center" wrapText="1"/>
    </xf>
    <xf numFmtId="10" fontId="12" fillId="0" borderId="9" xfId="1" applyNumberFormat="1" applyFont="1" applyBorder="1" applyAlignment="1">
      <alignment horizontal="center" vertical="center" wrapText="1"/>
    </xf>
    <xf numFmtId="10" fontId="0" fillId="0" borderId="8" xfId="1" applyNumberFormat="1" applyFont="1" applyBorder="1" applyAlignment="1">
      <alignment horizontal="center" vertical="center" wrapText="1"/>
    </xf>
    <xf numFmtId="10" fontId="0" fillId="0" borderId="15" xfId="1" applyNumberFormat="1" applyFont="1" applyBorder="1" applyAlignment="1">
      <alignment horizontal="center" vertical="center" wrapText="1"/>
    </xf>
    <xf numFmtId="10" fontId="0" fillId="0" borderId="9" xfId="1" applyNumberFormat="1" applyFont="1" applyBorder="1" applyAlignment="1">
      <alignment horizontal="center" vertical="center" wrapText="1"/>
    </xf>
    <xf numFmtId="0" fontId="75" fillId="21" borderId="8" xfId="0" applyFont="1" applyFill="1" applyBorder="1" applyAlignment="1">
      <alignment horizontal="center" vertical="center" wrapText="1"/>
    </xf>
    <xf numFmtId="0" fontId="75" fillId="21" borderId="15" xfId="0" applyFont="1" applyFill="1" applyBorder="1" applyAlignment="1">
      <alignment horizontal="center" vertical="center" wrapText="1"/>
    </xf>
    <xf numFmtId="0" fontId="75" fillId="21" borderId="9" xfId="0" applyFont="1" applyFill="1" applyBorder="1" applyAlignment="1">
      <alignment horizontal="center" vertical="center" wrapText="1"/>
    </xf>
    <xf numFmtId="0" fontId="75" fillId="24" borderId="8" xfId="0" applyFont="1" applyFill="1" applyBorder="1" applyAlignment="1">
      <alignment horizontal="center" vertical="center" wrapText="1"/>
    </xf>
    <xf numFmtId="0" fontId="75" fillId="24" borderId="15" xfId="0" applyFont="1" applyFill="1" applyBorder="1" applyAlignment="1">
      <alignment horizontal="center" vertical="center" wrapText="1"/>
    </xf>
    <xf numFmtId="0" fontId="75" fillId="24" borderId="9" xfId="0" applyFont="1" applyFill="1" applyBorder="1" applyAlignment="1">
      <alignment horizontal="center" vertical="center" wrapText="1"/>
    </xf>
    <xf numFmtId="0" fontId="75" fillId="10" borderId="8" xfId="0" applyFont="1" applyFill="1" applyBorder="1" applyAlignment="1">
      <alignment horizontal="center" vertical="center" wrapText="1"/>
    </xf>
    <xf numFmtId="0" fontId="75" fillId="10" borderId="15" xfId="0" applyFont="1" applyFill="1" applyBorder="1" applyAlignment="1">
      <alignment horizontal="center" vertical="center" wrapText="1"/>
    </xf>
    <xf numFmtId="0" fontId="75" fillId="10" borderId="9" xfId="0" applyFont="1" applyFill="1" applyBorder="1" applyAlignment="1">
      <alignment horizontal="center" vertical="center" wrapText="1"/>
    </xf>
    <xf numFmtId="0" fontId="75" fillId="0" borderId="8" xfId="0" applyFont="1" applyBorder="1" applyAlignment="1">
      <alignment horizontal="center" vertical="center" wrapText="1"/>
    </xf>
    <xf numFmtId="0" fontId="75" fillId="0" borderId="15" xfId="0" applyFont="1" applyBorder="1" applyAlignment="1">
      <alignment horizontal="center" vertical="center" wrapText="1"/>
    </xf>
    <xf numFmtId="0" fontId="75" fillId="0" borderId="9" xfId="0" applyFont="1" applyBorder="1" applyAlignment="1">
      <alignment horizontal="center" vertical="center" wrapText="1"/>
    </xf>
    <xf numFmtId="0" fontId="75" fillId="30" borderId="8" xfId="0" applyFont="1" applyFill="1" applyBorder="1" applyAlignment="1">
      <alignment horizontal="center" vertical="center" wrapText="1"/>
    </xf>
    <xf numFmtId="0" fontId="75" fillId="30" borderId="15" xfId="0" applyFont="1" applyFill="1" applyBorder="1" applyAlignment="1">
      <alignment horizontal="center" vertical="center" wrapText="1"/>
    </xf>
    <xf numFmtId="0" fontId="75" fillId="30" borderId="9" xfId="0" applyFont="1" applyFill="1" applyBorder="1" applyAlignment="1">
      <alignment horizontal="center" vertical="center" wrapText="1"/>
    </xf>
    <xf numFmtId="0" fontId="75" fillId="0" borderId="3" xfId="0" applyFont="1" applyBorder="1" applyAlignment="1">
      <alignment horizontal="center" vertical="center" wrapText="1"/>
    </xf>
    <xf numFmtId="0" fontId="75" fillId="0" borderId="12" xfId="0" applyFont="1" applyBorder="1" applyAlignment="1">
      <alignment horizontal="center" vertical="center" wrapText="1"/>
    </xf>
    <xf numFmtId="0" fontId="75" fillId="0" borderId="10" xfId="0" applyFont="1" applyBorder="1" applyAlignment="1">
      <alignment horizontal="center" vertical="center" wrapText="1"/>
    </xf>
    <xf numFmtId="0" fontId="75" fillId="0" borderId="11" xfId="0" applyFont="1" applyBorder="1" applyAlignment="1">
      <alignment horizontal="center" vertical="center" wrapText="1"/>
    </xf>
    <xf numFmtId="0" fontId="75" fillId="0" borderId="1" xfId="0" applyFont="1" applyBorder="1" applyAlignment="1">
      <alignment horizontal="center" vertical="center" wrapText="1"/>
    </xf>
    <xf numFmtId="0" fontId="75" fillId="0" borderId="14" xfId="0" applyFont="1" applyBorder="1" applyAlignment="1">
      <alignment horizontal="center" vertical="center" wrapText="1"/>
    </xf>
    <xf numFmtId="0" fontId="75" fillId="0" borderId="2" xfId="0" applyFont="1" applyBorder="1" applyAlignment="1">
      <alignment horizontal="center" vertical="center" wrapText="1"/>
    </xf>
    <xf numFmtId="0" fontId="75" fillId="0" borderId="5" xfId="0" applyFont="1" applyBorder="1" applyAlignment="1">
      <alignment horizontal="center" vertical="center" wrapText="1"/>
    </xf>
    <xf numFmtId="0" fontId="75" fillId="0" borderId="7" xfId="0" applyFont="1" applyBorder="1" applyAlignment="1">
      <alignment horizontal="center" vertical="center" wrapText="1"/>
    </xf>
    <xf numFmtId="0" fontId="80" fillId="0" borderId="2" xfId="0" applyFont="1" applyBorder="1" applyAlignment="1">
      <alignment horizontal="center" vertical="center" wrapText="1"/>
    </xf>
    <xf numFmtId="0" fontId="80" fillId="0" borderId="5" xfId="0" applyFont="1" applyBorder="1" applyAlignment="1">
      <alignment horizontal="center" vertical="center" wrapText="1"/>
    </xf>
    <xf numFmtId="0" fontId="80" fillId="0" borderId="7" xfId="0" applyFont="1" applyBorder="1" applyAlignment="1">
      <alignment horizontal="center" vertical="center" wrapText="1"/>
    </xf>
    <xf numFmtId="0" fontId="75" fillId="18" borderId="2" xfId="0" applyFont="1" applyFill="1" applyBorder="1" applyAlignment="1">
      <alignment horizontal="center" vertical="center" wrapText="1"/>
    </xf>
    <xf numFmtId="0" fontId="20" fillId="24" borderId="8" xfId="0" applyFont="1" applyFill="1" applyBorder="1" applyAlignment="1">
      <alignment horizontal="center" vertical="center" wrapText="1"/>
    </xf>
    <xf numFmtId="0" fontId="20" fillId="24" borderId="15" xfId="0" applyFont="1" applyFill="1" applyBorder="1" applyAlignment="1">
      <alignment horizontal="center" vertical="center" wrapText="1"/>
    </xf>
    <xf numFmtId="0" fontId="20" fillId="24" borderId="9" xfId="0" applyFont="1" applyFill="1" applyBorder="1" applyAlignment="1">
      <alignment horizontal="center" vertical="center" wrapText="1"/>
    </xf>
    <xf numFmtId="0" fontId="75" fillId="14" borderId="2" xfId="0" applyFont="1" applyFill="1" applyBorder="1" applyAlignment="1">
      <alignment horizontal="center" vertical="center" wrapText="1"/>
    </xf>
    <xf numFmtId="0" fontId="75" fillId="25" borderId="8" xfId="0" applyFont="1" applyFill="1" applyBorder="1" applyAlignment="1">
      <alignment horizontal="center" vertical="center" wrapText="1"/>
    </xf>
    <xf numFmtId="0" fontId="75" fillId="25" borderId="15" xfId="0" applyFont="1" applyFill="1" applyBorder="1" applyAlignment="1">
      <alignment horizontal="center" vertical="center" wrapText="1"/>
    </xf>
    <xf numFmtId="0" fontId="75" fillId="25" borderId="9" xfId="0" applyFont="1" applyFill="1" applyBorder="1" applyAlignment="1">
      <alignment horizontal="center" vertical="center" wrapText="1"/>
    </xf>
    <xf numFmtId="0" fontId="75" fillId="27" borderId="8" xfId="0" applyFont="1" applyFill="1" applyBorder="1" applyAlignment="1">
      <alignment horizontal="center" vertical="center" wrapText="1"/>
    </xf>
    <xf numFmtId="0" fontId="75" fillId="27" borderId="15" xfId="0" applyFont="1" applyFill="1" applyBorder="1" applyAlignment="1">
      <alignment horizontal="center" vertical="center" wrapText="1"/>
    </xf>
    <xf numFmtId="0" fontId="75" fillId="27" borderId="9" xfId="0" applyFont="1" applyFill="1" applyBorder="1" applyAlignment="1">
      <alignment horizontal="center" vertical="center" wrapText="1"/>
    </xf>
    <xf numFmtId="0" fontId="79" fillId="0" borderId="2" xfId="0" applyFont="1" applyBorder="1" applyAlignment="1">
      <alignment horizontal="center" vertical="center" wrapText="1"/>
    </xf>
    <xf numFmtId="0" fontId="89" fillId="2" borderId="3" xfId="0" applyFont="1" applyFill="1" applyBorder="1" applyAlignment="1">
      <alignment horizontal="center" vertical="top" wrapText="1"/>
    </xf>
    <xf numFmtId="0" fontId="89" fillId="2" borderId="10" xfId="0" applyFont="1" applyFill="1" applyBorder="1" applyAlignment="1">
      <alignment horizontal="center" vertical="top" wrapText="1"/>
    </xf>
    <xf numFmtId="0" fontId="77" fillId="0" borderId="2" xfId="0" applyFont="1" applyBorder="1" applyAlignment="1">
      <alignment horizontal="center" vertical="center" wrapText="1"/>
    </xf>
    <xf numFmtId="0" fontId="75" fillId="8" borderId="8" xfId="0" applyFont="1" applyFill="1" applyBorder="1" applyAlignment="1">
      <alignment horizontal="center" vertical="center" wrapText="1"/>
    </xf>
    <xf numFmtId="0" fontId="75" fillId="8" borderId="15" xfId="0" applyFont="1" applyFill="1" applyBorder="1" applyAlignment="1">
      <alignment horizontal="center" vertical="center" wrapText="1"/>
    </xf>
    <xf numFmtId="0" fontId="75" fillId="8" borderId="9" xfId="0" applyFont="1" applyFill="1" applyBorder="1" applyAlignment="1">
      <alignment horizontal="center" vertical="center" wrapText="1"/>
    </xf>
    <xf numFmtId="0" fontId="75" fillId="17" borderId="8" xfId="0" applyFont="1" applyFill="1" applyBorder="1" applyAlignment="1">
      <alignment horizontal="center" vertical="center" wrapText="1"/>
    </xf>
    <xf numFmtId="0" fontId="75" fillId="17" borderId="15" xfId="0" applyFont="1" applyFill="1" applyBorder="1" applyAlignment="1">
      <alignment horizontal="center" vertical="center" wrapText="1"/>
    </xf>
    <xf numFmtId="0" fontId="75" fillId="17" borderId="9" xfId="0" applyFont="1" applyFill="1" applyBorder="1" applyAlignment="1">
      <alignment horizontal="center" vertical="center" wrapText="1"/>
    </xf>
    <xf numFmtId="0" fontId="83" fillId="0" borderId="5" xfId="0" applyFont="1" applyBorder="1" applyAlignment="1">
      <alignment horizontal="center" vertical="center" wrapText="1"/>
    </xf>
    <xf numFmtId="0" fontId="83" fillId="0" borderId="7" xfId="0" applyFont="1" applyBorder="1" applyAlignment="1">
      <alignment horizontal="center" vertical="center" wrapText="1"/>
    </xf>
    <xf numFmtId="0" fontId="82" fillId="0" borderId="5" xfId="0" applyFont="1" applyBorder="1" applyAlignment="1">
      <alignment horizontal="center" vertical="center" wrapText="1"/>
    </xf>
    <xf numFmtId="0" fontId="82"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5" fillId="14" borderId="2" xfId="0" applyFont="1" applyFill="1" applyBorder="1" applyAlignment="1">
      <alignment horizontal="center" vertical="center" textRotation="255" wrapText="1"/>
    </xf>
    <xf numFmtId="0" fontId="0" fillId="14" borderId="2" xfId="0" applyFill="1" applyBorder="1" applyAlignment="1">
      <alignment horizontal="center" vertical="center" textRotation="255" wrapText="1"/>
    </xf>
    <xf numFmtId="0" fontId="5" fillId="11" borderId="2" xfId="0" applyFont="1" applyFill="1" applyBorder="1" applyAlignment="1">
      <alignment horizontal="center" vertical="center" textRotation="255" wrapText="1"/>
    </xf>
    <xf numFmtId="0" fontId="0" fillId="11" borderId="2" xfId="0" applyFill="1" applyBorder="1" applyAlignment="1">
      <alignment horizontal="center" vertical="center" textRotation="255" wrapText="1"/>
    </xf>
    <xf numFmtId="10" fontId="18" fillId="0" borderId="5" xfId="1" applyNumberFormat="1" applyFont="1" applyFill="1" applyBorder="1" applyAlignment="1">
      <alignment horizontal="center" vertical="center" wrapText="1"/>
    </xf>
    <xf numFmtId="10" fontId="18" fillId="0" borderId="7" xfId="1" applyNumberFormat="1" applyFont="1" applyFill="1" applyBorder="1" applyAlignment="1">
      <alignment horizontal="center" vertical="center" wrapText="1"/>
    </xf>
    <xf numFmtId="0" fontId="21" fillId="0" borderId="5" xfId="0" applyFont="1" applyBorder="1" applyAlignment="1">
      <alignment horizontal="center" vertical="top" wrapText="1"/>
    </xf>
    <xf numFmtId="0" fontId="21" fillId="0" borderId="7" xfId="0" applyFont="1" applyBorder="1" applyAlignment="1">
      <alignment horizontal="center" vertical="top" wrapText="1"/>
    </xf>
    <xf numFmtId="0" fontId="5" fillId="15" borderId="12" xfId="0" applyFont="1" applyFill="1" applyBorder="1" applyAlignment="1">
      <alignment horizontal="center" vertical="center" textRotation="255" wrapText="1"/>
    </xf>
    <xf numFmtId="0" fontId="0" fillId="15" borderId="14" xfId="0" applyFill="1" applyBorder="1" applyAlignment="1">
      <alignment horizontal="center" vertical="center" textRotation="255" wrapText="1"/>
    </xf>
    <xf numFmtId="0" fontId="5" fillId="16" borderId="2" xfId="0" applyFont="1" applyFill="1" applyBorder="1" applyAlignment="1">
      <alignment horizontal="center" vertical="center" textRotation="255" wrapText="1"/>
    </xf>
    <xf numFmtId="0" fontId="0" fillId="16" borderId="2" xfId="0" applyFill="1" applyBorder="1" applyAlignment="1">
      <alignment horizontal="center" vertical="center" textRotation="255" wrapText="1"/>
    </xf>
    <xf numFmtId="0" fontId="4" fillId="16" borderId="2" xfId="0" applyFont="1" applyFill="1" applyBorder="1" applyAlignment="1">
      <alignment horizontal="center" vertical="center" textRotation="255" wrapText="1"/>
    </xf>
    <xf numFmtId="0" fontId="89" fillId="2" borderId="3" xfId="0" applyFont="1" applyFill="1" applyBorder="1" applyAlignment="1">
      <alignment horizontal="center" vertical="center" wrapText="1"/>
    </xf>
    <xf numFmtId="0" fontId="89" fillId="2" borderId="12" xfId="0" applyFont="1" applyFill="1" applyBorder="1" applyAlignment="1">
      <alignment horizontal="center" vertical="center" wrapText="1"/>
    </xf>
    <xf numFmtId="0" fontId="89" fillId="2" borderId="10" xfId="0" applyFont="1" applyFill="1" applyBorder="1" applyAlignment="1">
      <alignment horizontal="center" vertical="center" wrapText="1"/>
    </xf>
    <xf numFmtId="0" fontId="89" fillId="2" borderId="11" xfId="0" applyFont="1" applyFill="1" applyBorder="1" applyAlignment="1">
      <alignment horizontal="center" vertical="center" wrapText="1"/>
    </xf>
    <xf numFmtId="0" fontId="88" fillId="20" borderId="4" xfId="0" applyFont="1" applyFill="1" applyBorder="1" applyAlignment="1">
      <alignment horizontal="center" vertical="top" wrapText="1"/>
    </xf>
    <xf numFmtId="0" fontId="88" fillId="20" borderId="12" xfId="0" applyFont="1" applyFill="1" applyBorder="1" applyAlignment="1">
      <alignment horizontal="center" vertical="top" wrapText="1"/>
    </xf>
    <xf numFmtId="0" fontId="17" fillId="2" borderId="2" xfId="0" applyFont="1" applyFill="1" applyBorder="1" applyAlignment="1">
      <alignment horizontal="center" vertical="top" wrapText="1"/>
    </xf>
    <xf numFmtId="0" fontId="79" fillId="0" borderId="5" xfId="0" applyFont="1" applyBorder="1" applyAlignment="1">
      <alignment horizontal="center" vertical="center" wrapText="1"/>
    </xf>
    <xf numFmtId="0" fontId="79" fillId="0" borderId="7" xfId="0" applyFont="1" applyBorder="1" applyAlignment="1">
      <alignment horizontal="center" vertical="center" wrapText="1"/>
    </xf>
    <xf numFmtId="0" fontId="76" fillId="0" borderId="2" xfId="0" applyFont="1" applyBorder="1" applyAlignment="1">
      <alignment horizontal="center" vertical="center" wrapText="1"/>
    </xf>
    <xf numFmtId="0" fontId="87" fillId="2" borderId="8" xfId="0" applyFont="1" applyFill="1" applyBorder="1" applyAlignment="1">
      <alignment horizontal="center" vertical="center" wrapText="1"/>
    </xf>
    <xf numFmtId="0" fontId="87" fillId="2" borderId="9" xfId="0" applyFont="1" applyFill="1" applyBorder="1" applyAlignment="1">
      <alignment horizontal="center" vertical="center" wrapText="1"/>
    </xf>
    <xf numFmtId="0" fontId="75" fillId="17" borderId="3" xfId="0" applyFont="1" applyFill="1" applyBorder="1" applyAlignment="1">
      <alignment horizontal="center" vertical="center" wrapText="1"/>
    </xf>
    <xf numFmtId="0" fontId="75" fillId="17" borderId="12" xfId="0" applyFont="1" applyFill="1" applyBorder="1" applyAlignment="1">
      <alignment horizontal="center" vertical="center" wrapText="1"/>
    </xf>
    <xf numFmtId="0" fontId="75" fillId="17" borderId="1" xfId="0" applyFont="1" applyFill="1" applyBorder="1" applyAlignment="1">
      <alignment horizontal="center" vertical="center" wrapText="1"/>
    </xf>
    <xf numFmtId="0" fontId="75" fillId="17" borderId="14" xfId="0" applyFont="1" applyFill="1" applyBorder="1" applyAlignment="1">
      <alignment horizontal="center" vertical="center" wrapText="1"/>
    </xf>
    <xf numFmtId="0" fontId="75" fillId="17" borderId="10" xfId="0" applyFont="1" applyFill="1" applyBorder="1" applyAlignment="1">
      <alignment horizontal="center" vertical="center" wrapText="1"/>
    </xf>
    <xf numFmtId="0" fontId="75" fillId="17" borderId="11" xfId="0" applyFont="1" applyFill="1" applyBorder="1" applyAlignment="1">
      <alignment horizontal="center" vertical="center" wrapText="1"/>
    </xf>
    <xf numFmtId="0" fontId="76" fillId="0" borderId="5" xfId="0" applyFont="1" applyBorder="1" applyAlignment="1">
      <alignment horizontal="center" vertical="center" wrapText="1"/>
    </xf>
    <xf numFmtId="0" fontId="76" fillId="0" borderId="7" xfId="0" applyFont="1" applyBorder="1" applyAlignment="1">
      <alignment horizontal="center" vertical="center" wrapText="1"/>
    </xf>
    <xf numFmtId="0" fontId="23" fillId="0" borderId="5" xfId="0" applyFont="1" applyBorder="1" applyAlignment="1">
      <alignment horizontal="left" vertical="center" wrapText="1"/>
    </xf>
    <xf numFmtId="0" fontId="23" fillId="0" borderId="7" xfId="0" applyFont="1" applyBorder="1" applyAlignment="1">
      <alignment horizontal="left"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0" fillId="0" borderId="8" xfId="0" applyBorder="1" applyAlignment="1">
      <alignment horizontal="center" wrapText="1"/>
    </xf>
    <xf numFmtId="0" fontId="0" fillId="0" borderId="15" xfId="0" applyBorder="1" applyAlignment="1">
      <alignment horizontal="center" wrapText="1"/>
    </xf>
    <xf numFmtId="0" fontId="0" fillId="0" borderId="9" xfId="0" applyBorder="1" applyAlignment="1">
      <alignment horizontal="center" wrapText="1"/>
    </xf>
    <xf numFmtId="0" fontId="17" fillId="2" borderId="8"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6" fillId="0" borderId="13" xfId="0" applyFont="1" applyBorder="1" applyAlignment="1">
      <alignment horizontal="left" vertical="center" wrapText="1"/>
    </xf>
    <xf numFmtId="0" fontId="19" fillId="0" borderId="62"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0" xfId="0" applyFont="1" applyBorder="1" applyAlignment="1">
      <alignment horizontal="center" vertical="center" wrapText="1"/>
    </xf>
    <xf numFmtId="0" fontId="21" fillId="0" borderId="2" xfId="0" applyFont="1" applyBorder="1" applyAlignment="1">
      <alignment horizontal="center" vertical="top"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70" fillId="0" borderId="2" xfId="2" applyFill="1" applyBorder="1" applyAlignment="1">
      <alignment horizontal="center" wrapText="1"/>
    </xf>
    <xf numFmtId="0" fontId="22" fillId="0" borderId="2" xfId="0" applyFont="1" applyBorder="1" applyAlignment="1">
      <alignment horizont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16" fillId="0" borderId="0" xfId="0" applyFont="1" applyAlignment="1">
      <alignment horizontal="left" vertical="center" wrapText="1"/>
    </xf>
    <xf numFmtId="0" fontId="16" fillId="0" borderId="2" xfId="0" applyFont="1" applyBorder="1" applyAlignment="1">
      <alignment horizontal="left" vertical="center" wrapText="1"/>
    </xf>
    <xf numFmtId="0" fontId="17" fillId="2" borderId="2" xfId="0" applyFont="1" applyFill="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0" applyFont="1" applyBorder="1" applyAlignment="1">
      <alignment horizontal="left" vertical="center" wrapText="1"/>
    </xf>
    <xf numFmtId="0" fontId="16" fillId="0" borderId="12" xfId="0" applyFont="1" applyBorder="1" applyAlignment="1">
      <alignment horizontal="left" vertical="center" wrapText="1"/>
    </xf>
    <xf numFmtId="0" fontId="30" fillId="0" borderId="0" xfId="0" applyFont="1" applyAlignment="1">
      <alignment horizontal="left" wrapText="1"/>
    </xf>
    <xf numFmtId="0" fontId="37" fillId="0" borderId="2" xfId="0" applyFont="1" applyBorder="1" applyAlignment="1">
      <alignment horizontal="center" vertical="center" wrapText="1"/>
    </xf>
    <xf numFmtId="0" fontId="15" fillId="9" borderId="2"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1" fillId="0" borderId="6" xfId="0" applyFont="1" applyBorder="1" applyAlignment="1">
      <alignment horizontal="center" vertical="center" wrapText="1"/>
    </xf>
    <xf numFmtId="0" fontId="70" fillId="0" borderId="10" xfId="2" applyFill="1" applyBorder="1" applyAlignment="1">
      <alignment horizontal="center" vertical="center" wrapText="1"/>
    </xf>
    <xf numFmtId="0" fontId="22" fillId="0" borderId="11" xfId="0" applyFont="1" applyBorder="1" applyAlignment="1">
      <alignment horizontal="center" vertical="center" wrapText="1"/>
    </xf>
    <xf numFmtId="0" fontId="67" fillId="0" borderId="2" xfId="0" applyFont="1" applyBorder="1" applyAlignment="1">
      <alignment horizontal="left" vertical="center" wrapText="1"/>
    </xf>
    <xf numFmtId="0" fontId="66" fillId="0" borderId="2" xfId="0" applyFont="1" applyBorder="1" applyAlignment="1">
      <alignment horizontal="left" vertical="center"/>
    </xf>
    <xf numFmtId="0" fontId="2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28" fillId="2" borderId="2" xfId="0" applyFont="1" applyFill="1" applyBorder="1" applyAlignment="1">
      <alignment horizontal="center" vertical="center" wrapText="1"/>
    </xf>
    <xf numFmtId="0" fontId="17" fillId="2" borderId="5" xfId="0" applyFont="1" applyFill="1" applyBorder="1" applyAlignment="1">
      <alignment horizontal="center" vertical="top" wrapText="1"/>
    </xf>
    <xf numFmtId="0" fontId="17" fillId="2" borderId="6" xfId="0" applyFont="1" applyFill="1" applyBorder="1" applyAlignment="1">
      <alignment horizontal="center" vertical="top" wrapText="1"/>
    </xf>
    <xf numFmtId="0" fontId="17" fillId="2" borderId="7" xfId="0" applyFont="1" applyFill="1" applyBorder="1" applyAlignment="1">
      <alignment horizontal="center" vertical="top" wrapText="1"/>
    </xf>
    <xf numFmtId="0" fontId="29" fillId="2" borderId="2" xfId="0" applyFont="1" applyFill="1" applyBorder="1" applyAlignment="1">
      <alignment horizontal="center" vertical="top" wrapText="1"/>
    </xf>
    <xf numFmtId="0" fontId="29" fillId="2" borderId="5" xfId="0" applyFont="1" applyFill="1" applyBorder="1" applyAlignment="1">
      <alignment horizontal="center" vertical="top" wrapText="1"/>
    </xf>
    <xf numFmtId="0" fontId="29" fillId="2" borderId="6" xfId="0" applyFont="1" applyFill="1" applyBorder="1" applyAlignment="1">
      <alignment horizontal="center" vertical="top" wrapText="1"/>
    </xf>
    <xf numFmtId="0" fontId="29" fillId="2" borderId="7" xfId="0" applyFont="1" applyFill="1" applyBorder="1" applyAlignment="1">
      <alignment horizontal="center" vertical="top" wrapText="1"/>
    </xf>
    <xf numFmtId="0" fontId="22" fillId="0" borderId="2" xfId="0" applyFont="1" applyBorder="1" applyAlignment="1">
      <alignment horizontal="justify" vertical="top" wrapText="1"/>
    </xf>
    <xf numFmtId="0" fontId="22" fillId="9" borderId="5" xfId="0" applyFont="1" applyFill="1" applyBorder="1" applyAlignment="1">
      <alignment horizontal="center" wrapText="1"/>
    </xf>
    <xf numFmtId="0" fontId="22" fillId="9" borderId="6" xfId="0" applyFont="1" applyFill="1" applyBorder="1" applyAlignment="1">
      <alignment horizontal="center" wrapText="1"/>
    </xf>
    <xf numFmtId="0" fontId="22" fillId="9" borderId="7" xfId="0" applyFont="1" applyFill="1" applyBorder="1" applyAlignment="1">
      <alignment horizontal="center" wrapText="1"/>
    </xf>
    <xf numFmtId="0" fontId="21" fillId="9" borderId="2" xfId="0" applyFont="1" applyFill="1" applyBorder="1" applyAlignment="1">
      <alignment horizontal="center" vertical="top"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53" xfId="0" applyFont="1" applyBorder="1" applyAlignment="1">
      <alignment horizontal="center" vertical="center" wrapText="1"/>
    </xf>
    <xf numFmtId="0" fontId="48" fillId="2" borderId="3" xfId="0" applyFont="1" applyFill="1" applyBorder="1" applyAlignment="1">
      <alignment horizontal="center" vertical="center" wrapText="1"/>
    </xf>
    <xf numFmtId="0" fontId="48" fillId="2" borderId="12" xfId="0" applyFont="1" applyFill="1" applyBorder="1" applyAlignment="1">
      <alignment horizontal="center" vertical="center" wrapText="1"/>
    </xf>
    <xf numFmtId="0" fontId="100" fillId="0" borderId="5" xfId="2" applyFont="1" applyFill="1" applyBorder="1" applyAlignment="1">
      <alignment horizontal="center" vertical="center" wrapText="1"/>
    </xf>
    <xf numFmtId="0" fontId="100" fillId="0" borderId="7" xfId="2" applyFont="1" applyFill="1" applyBorder="1" applyAlignment="1">
      <alignment horizontal="center" vertical="center" wrapText="1"/>
    </xf>
    <xf numFmtId="0" fontId="23" fillId="0" borderId="8"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9"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56"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37" fillId="6" borderId="5" xfId="0" applyFont="1" applyFill="1" applyBorder="1" applyAlignment="1">
      <alignment horizontal="center" vertical="center" wrapText="1"/>
    </xf>
    <xf numFmtId="0" fontId="3" fillId="0" borderId="8" xfId="0" applyFont="1"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23" fillId="0" borderId="2" xfId="0" applyFont="1" applyBorder="1" applyAlignment="1">
      <alignment horizontal="left" vertical="center" wrapText="1"/>
    </xf>
    <xf numFmtId="0" fontId="22"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0" fillId="0" borderId="2" xfId="0" applyBorder="1" applyAlignment="1">
      <alignment horizontal="center" vertical="center" wrapText="1"/>
    </xf>
    <xf numFmtId="0" fontId="28" fillId="2" borderId="8" xfId="0" applyFont="1" applyFill="1" applyBorder="1" applyAlignment="1">
      <alignment horizontal="center" vertical="center" wrapText="1"/>
    </xf>
    <xf numFmtId="0" fontId="28" fillId="2" borderId="15"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16" fillId="0" borderId="8" xfId="0" applyFont="1" applyBorder="1" applyAlignment="1">
      <alignment horizontal="left" vertical="center" wrapText="1"/>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7" xfId="0" applyFont="1" applyBorder="1" applyAlignment="1">
      <alignment horizontal="center" wrapText="1"/>
    </xf>
    <xf numFmtId="0" fontId="27" fillId="2" borderId="5"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0" borderId="2" xfId="0" applyFont="1" applyFill="1" applyBorder="1" applyAlignment="1">
      <alignment horizontal="center" vertical="center" wrapText="1"/>
    </xf>
    <xf numFmtId="0" fontId="22" fillId="9" borderId="2" xfId="0" applyFont="1" applyFill="1" applyBorder="1" applyAlignment="1">
      <alignment horizontal="center" wrapText="1"/>
    </xf>
    <xf numFmtId="0" fontId="11" fillId="0" borderId="0" xfId="0" applyFont="1" applyAlignment="1">
      <alignment horizontal="center" vertical="center" wrapText="1"/>
    </xf>
    <xf numFmtId="49" fontId="11" fillId="0" borderId="0" xfId="0" applyNumberFormat="1" applyFont="1" applyAlignment="1">
      <alignment horizontal="center" vertical="center" wrapText="1"/>
    </xf>
    <xf numFmtId="0" fontId="13" fillId="2" borderId="1" xfId="0" applyFont="1" applyFill="1" applyBorder="1" applyAlignment="1">
      <alignment horizontal="center" vertical="center" wrapText="1"/>
    </xf>
    <xf numFmtId="0" fontId="13" fillId="2" borderId="0" xfId="0" applyFont="1" applyFill="1" applyAlignment="1">
      <alignment horizontal="center" vertical="center" wrapText="1"/>
    </xf>
    <xf numFmtId="49" fontId="15"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70" fillId="0" borderId="2" xfId="2"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70" fillId="0" borderId="2" xfId="2" applyBorder="1" applyAlignment="1">
      <alignment horizontal="center" vertical="center" wrapText="1"/>
    </xf>
    <xf numFmtId="14" fontId="15" fillId="0" borderId="2"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15" fillId="3" borderId="2" xfId="0" applyFont="1" applyFill="1" applyBorder="1" applyAlignment="1">
      <alignment horizontal="center" vertical="center" wrapText="1"/>
    </xf>
    <xf numFmtId="0" fontId="45" fillId="0" borderId="8" xfId="0" applyFont="1" applyBorder="1" applyAlignment="1">
      <alignment horizontal="center" vertical="top" wrapText="1"/>
    </xf>
    <xf numFmtId="0" fontId="45" fillId="0" borderId="15" xfId="0" applyFont="1" applyBorder="1" applyAlignment="1">
      <alignment horizontal="center" vertical="top" wrapText="1"/>
    </xf>
    <xf numFmtId="0" fontId="45" fillId="0" borderId="9" xfId="0" applyFont="1" applyBorder="1" applyAlignment="1">
      <alignment horizontal="center" vertical="top" wrapText="1"/>
    </xf>
    <xf numFmtId="0" fontId="39" fillId="0" borderId="2" xfId="0" applyFont="1" applyBorder="1" applyAlignment="1">
      <alignment horizontal="left" vertical="center" wrapText="1"/>
    </xf>
    <xf numFmtId="0" fontId="37" fillId="0" borderId="2" xfId="0" applyFont="1" applyBorder="1" applyAlignment="1">
      <alignment horizontal="left" vertical="center" wrapText="1"/>
    </xf>
    <xf numFmtId="0" fontId="54" fillId="0" borderId="2" xfId="0" applyFont="1" applyBorder="1" applyAlignment="1">
      <alignment horizontal="left" vertical="center" wrapText="1"/>
    </xf>
    <xf numFmtId="0" fontId="54" fillId="0" borderId="2" xfId="0" applyFont="1" applyBorder="1" applyAlignment="1">
      <alignment horizontal="center" vertical="center" wrapText="1"/>
    </xf>
    <xf numFmtId="4" fontId="18" fillId="9" borderId="5" xfId="0" applyNumberFormat="1" applyFont="1" applyFill="1" applyBorder="1" applyAlignment="1">
      <alignment horizontal="center" vertical="center" wrapText="1"/>
    </xf>
    <xf numFmtId="4" fontId="18" fillId="9" borderId="6" xfId="0" applyNumberFormat="1" applyFont="1" applyFill="1" applyBorder="1" applyAlignment="1">
      <alignment horizontal="center" vertical="center" wrapText="1"/>
    </xf>
    <xf numFmtId="4" fontId="18" fillId="9" borderId="7" xfId="0" applyNumberFormat="1" applyFont="1" applyFill="1" applyBorder="1" applyAlignment="1">
      <alignment horizontal="center" vertical="center" wrapText="1"/>
    </xf>
    <xf numFmtId="0" fontId="6" fillId="0" borderId="2" xfId="0" applyFont="1" applyBorder="1" applyAlignment="1">
      <alignment horizontal="center" vertical="top" wrapText="1"/>
    </xf>
    <xf numFmtId="0" fontId="21"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18" fillId="0" borderId="2" xfId="0" applyFont="1" applyBorder="1" applyAlignment="1">
      <alignment horizontal="left" vertical="top" wrapText="1"/>
    </xf>
    <xf numFmtId="0" fontId="18" fillId="0" borderId="5" xfId="0" applyFont="1" applyBorder="1" applyAlignment="1">
      <alignment horizontal="center" vertical="top" wrapText="1"/>
    </xf>
    <xf numFmtId="0" fontId="18" fillId="0" borderId="6" xfId="0" applyFont="1" applyBorder="1" applyAlignment="1">
      <alignment horizontal="center" vertical="top" wrapText="1"/>
    </xf>
    <xf numFmtId="0" fontId="18" fillId="0" borderId="7" xfId="0" applyFont="1" applyBorder="1" applyAlignment="1">
      <alignment horizontal="center" vertical="top" wrapText="1"/>
    </xf>
    <xf numFmtId="0" fontId="18" fillId="13" borderId="5" xfId="0" applyFont="1" applyFill="1" applyBorder="1" applyAlignment="1">
      <alignment horizontal="center" vertical="top" wrapText="1"/>
    </xf>
    <xf numFmtId="0" fontId="18" fillId="13" borderId="6" xfId="0" applyFont="1" applyFill="1" applyBorder="1" applyAlignment="1">
      <alignment horizontal="center" vertical="top" wrapText="1"/>
    </xf>
    <xf numFmtId="0" fontId="18" fillId="13" borderId="7" xfId="0" applyFont="1" applyFill="1" applyBorder="1" applyAlignment="1">
      <alignment horizontal="center" vertical="top" wrapText="1"/>
    </xf>
    <xf numFmtId="0" fontId="21" fillId="0" borderId="8" xfId="0" applyFont="1" applyBorder="1" applyAlignment="1">
      <alignment horizontal="center" vertical="top" wrapText="1"/>
    </xf>
    <xf numFmtId="0" fontId="21" fillId="0" borderId="15" xfId="0" applyFont="1" applyBorder="1" applyAlignment="1">
      <alignment horizontal="center" vertical="top" wrapText="1"/>
    </xf>
    <xf numFmtId="0" fontId="21" fillId="0" borderId="9" xfId="0" applyFont="1" applyBorder="1" applyAlignment="1">
      <alignment horizontal="center" vertical="top" wrapText="1"/>
    </xf>
    <xf numFmtId="0" fontId="52" fillId="0" borderId="2" xfId="0" applyFont="1" applyBorder="1" applyAlignment="1">
      <alignment horizontal="center" vertical="center" wrapText="1"/>
    </xf>
    <xf numFmtId="0" fontId="52" fillId="6" borderId="2"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0" borderId="2" xfId="0" applyFont="1" applyBorder="1" applyAlignment="1">
      <alignment horizontal="center" vertical="center" wrapText="1"/>
    </xf>
    <xf numFmtId="0" fontId="32" fillId="0" borderId="19" xfId="0" applyFont="1" applyBorder="1" applyAlignment="1">
      <alignment horizontal="left" vertical="center" wrapText="1"/>
    </xf>
    <xf numFmtId="0" fontId="32" fillId="0" borderId="20"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7" fillId="0" borderId="8" xfId="0" applyFont="1" applyBorder="1" applyAlignment="1">
      <alignment horizontal="center" vertical="center" wrapText="1"/>
    </xf>
    <xf numFmtId="0" fontId="37" fillId="0" borderId="9"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9" xfId="0" applyFont="1" applyBorder="1" applyAlignment="1">
      <alignment horizontal="center" vertical="center" wrapText="1"/>
    </xf>
    <xf numFmtId="0" fontId="75" fillId="19" borderId="8" xfId="0" applyFont="1" applyFill="1" applyBorder="1" applyAlignment="1">
      <alignment horizontal="center" vertical="center" wrapText="1"/>
    </xf>
    <xf numFmtId="0" fontId="75" fillId="19" borderId="15" xfId="0" applyFont="1" applyFill="1" applyBorder="1" applyAlignment="1">
      <alignment horizontal="center" vertical="center" wrapText="1"/>
    </xf>
    <xf numFmtId="0" fontId="75" fillId="19" borderId="9" xfId="0" applyFont="1" applyFill="1" applyBorder="1" applyAlignment="1">
      <alignment horizontal="center" vertical="center" wrapText="1"/>
    </xf>
    <xf numFmtId="0" fontId="75" fillId="22" borderId="8" xfId="0" applyFont="1" applyFill="1" applyBorder="1" applyAlignment="1">
      <alignment horizontal="center" vertical="center" wrapText="1"/>
    </xf>
    <xf numFmtId="0" fontId="75" fillId="22" borderId="15" xfId="0" applyFont="1" applyFill="1" applyBorder="1" applyAlignment="1">
      <alignment horizontal="center" vertical="center" wrapText="1"/>
    </xf>
    <xf numFmtId="0" fontId="75" fillId="22" borderId="9" xfId="0" applyFont="1" applyFill="1" applyBorder="1" applyAlignment="1">
      <alignment horizontal="center" vertical="center" wrapText="1"/>
    </xf>
    <xf numFmtId="0" fontId="75" fillId="23" borderId="8" xfId="0" applyFont="1" applyFill="1" applyBorder="1" applyAlignment="1">
      <alignment horizontal="center" vertical="center" wrapText="1"/>
    </xf>
    <xf numFmtId="0" fontId="75" fillId="23" borderId="15" xfId="0" applyFont="1" applyFill="1" applyBorder="1" applyAlignment="1">
      <alignment horizontal="center" vertical="center" wrapText="1"/>
    </xf>
    <xf numFmtId="0" fontId="75" fillId="23" borderId="9" xfId="0" applyFont="1" applyFill="1" applyBorder="1" applyAlignment="1">
      <alignment horizontal="center" vertical="center" wrapText="1"/>
    </xf>
    <xf numFmtId="0" fontId="4" fillId="4" borderId="2" xfId="0" applyFont="1" applyFill="1" applyBorder="1" applyAlignment="1">
      <alignment horizontal="center" vertical="center" textRotation="255" wrapText="1"/>
    </xf>
    <xf numFmtId="0" fontId="4" fillId="18" borderId="2" xfId="0" applyFont="1" applyFill="1" applyBorder="1" applyAlignment="1">
      <alignment horizontal="center" vertical="center" textRotation="255" wrapText="1"/>
    </xf>
    <xf numFmtId="0" fontId="4" fillId="17" borderId="2" xfId="0" applyFont="1" applyFill="1" applyBorder="1" applyAlignment="1">
      <alignment horizontal="center" vertical="center" textRotation="255" wrapText="1"/>
    </xf>
    <xf numFmtId="0" fontId="75" fillId="31" borderId="3" xfId="0" applyFont="1" applyFill="1" applyBorder="1" applyAlignment="1">
      <alignment horizontal="center" vertical="center" wrapText="1"/>
    </xf>
    <xf numFmtId="0" fontId="75" fillId="31" borderId="12" xfId="0" applyFont="1" applyFill="1" applyBorder="1" applyAlignment="1">
      <alignment horizontal="center" vertical="center" wrapText="1"/>
    </xf>
    <xf numFmtId="0" fontId="75" fillId="31" borderId="1" xfId="0" applyFont="1" applyFill="1" applyBorder="1" applyAlignment="1">
      <alignment horizontal="center" vertical="center" wrapText="1"/>
    </xf>
    <xf numFmtId="0" fontId="75" fillId="31" borderId="14" xfId="0" applyFont="1" applyFill="1" applyBorder="1" applyAlignment="1">
      <alignment horizontal="center" vertical="center" wrapText="1"/>
    </xf>
    <xf numFmtId="0" fontId="75" fillId="31" borderId="10" xfId="0" applyFont="1" applyFill="1" applyBorder="1" applyAlignment="1">
      <alignment horizontal="center" vertical="center" wrapText="1"/>
    </xf>
    <xf numFmtId="0" fontId="75" fillId="31" borderId="11" xfId="0" applyFont="1" applyFill="1" applyBorder="1" applyAlignment="1">
      <alignment horizontal="center"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8" xfId="0" applyFont="1" applyBorder="1" applyAlignment="1">
      <alignment horizontal="left" wrapText="1"/>
    </xf>
    <xf numFmtId="0" fontId="22" fillId="0" borderId="9" xfId="0" applyFont="1" applyBorder="1" applyAlignment="1">
      <alignment horizontal="left" wrapText="1"/>
    </xf>
    <xf numFmtId="0" fontId="19" fillId="28" borderId="2" xfId="0" applyFont="1" applyFill="1" applyBorder="1" applyAlignment="1">
      <alignment horizontal="center" vertical="center" wrapText="1"/>
    </xf>
    <xf numFmtId="0" fontId="19" fillId="0" borderId="2" xfId="0" applyFont="1" applyBorder="1" applyAlignment="1">
      <alignment horizontal="center"/>
    </xf>
    <xf numFmtId="0" fontId="19" fillId="0" borderId="2" xfId="0" applyFont="1" applyBorder="1"/>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91" fillId="28" borderId="8" xfId="0" applyFont="1" applyFill="1" applyBorder="1" applyAlignment="1">
      <alignment horizontal="center" vertical="center" wrapText="1"/>
    </xf>
    <xf numFmtId="0" fontId="91" fillId="28" borderId="9" xfId="0" applyFont="1" applyFill="1" applyBorder="1" applyAlignment="1">
      <alignment horizontal="center" vertical="center" wrapText="1"/>
    </xf>
    <xf numFmtId="0" fontId="92" fillId="0" borderId="2" xfId="0" applyFont="1" applyBorder="1" applyAlignment="1">
      <alignment horizontal="left"/>
    </xf>
    <xf numFmtId="0" fontId="92" fillId="28" borderId="2" xfId="0" applyFont="1" applyFill="1" applyBorder="1" applyAlignment="1">
      <alignment horizontal="left" vertical="center" wrapText="1"/>
    </xf>
    <xf numFmtId="0" fontId="75" fillId="26" borderId="8" xfId="0" applyFont="1" applyFill="1" applyBorder="1" applyAlignment="1">
      <alignment horizontal="center" vertical="center" wrapText="1"/>
    </xf>
    <xf numFmtId="0" fontId="75" fillId="26" borderId="15" xfId="0" applyFont="1" applyFill="1" applyBorder="1" applyAlignment="1">
      <alignment horizontal="center" vertical="center" wrapText="1"/>
    </xf>
    <xf numFmtId="0" fontId="75" fillId="26" borderId="9" xfId="0" applyFont="1" applyFill="1" applyBorder="1" applyAlignment="1">
      <alignment horizontal="center" vertical="center" wrapText="1"/>
    </xf>
    <xf numFmtId="0" fontId="75" fillId="14" borderId="8" xfId="0" applyFont="1" applyFill="1" applyBorder="1" applyAlignment="1">
      <alignment horizontal="center" vertical="center" wrapText="1"/>
    </xf>
    <xf numFmtId="0" fontId="75" fillId="14" borderId="15" xfId="0" applyFont="1" applyFill="1" applyBorder="1" applyAlignment="1">
      <alignment horizontal="center" vertical="center" wrapText="1"/>
    </xf>
    <xf numFmtId="0" fontId="75" fillId="14" borderId="9" xfId="0" applyFont="1" applyFill="1" applyBorder="1" applyAlignment="1">
      <alignment horizontal="center" vertical="center" wrapText="1"/>
    </xf>
    <xf numFmtId="0" fontId="32" fillId="4" borderId="19" xfId="0" applyFont="1" applyFill="1" applyBorder="1" applyAlignment="1">
      <alignment horizontal="center" wrapText="1"/>
    </xf>
    <xf numFmtId="0" fontId="32" fillId="4" borderId="20" xfId="0" applyFont="1" applyFill="1" applyBorder="1" applyAlignment="1">
      <alignment horizontal="center" wrapText="1"/>
    </xf>
    <xf numFmtId="0" fontId="32" fillId="4" borderId="21" xfId="0" applyFont="1" applyFill="1" applyBorder="1" applyAlignment="1">
      <alignment horizontal="center" wrapText="1"/>
    </xf>
    <xf numFmtId="0" fontId="32" fillId="4" borderId="22" xfId="0" applyFont="1" applyFill="1" applyBorder="1" applyAlignment="1">
      <alignment horizontal="center" wrapText="1"/>
    </xf>
    <xf numFmtId="0" fontId="33" fillId="5" borderId="23" xfId="0" applyFont="1" applyFill="1" applyBorder="1" applyAlignment="1">
      <alignment horizontal="left" vertical="center" wrapText="1"/>
    </xf>
    <xf numFmtId="0" fontId="33" fillId="5" borderId="26" xfId="0" applyFont="1" applyFill="1" applyBorder="1" applyAlignment="1">
      <alignment horizontal="left" vertical="center" wrapText="1"/>
    </xf>
    <xf numFmtId="0" fontId="33" fillId="6" borderId="14" xfId="0" applyFont="1" applyFill="1" applyBorder="1" applyAlignment="1">
      <alignment horizontal="center" vertical="center" wrapText="1"/>
    </xf>
    <xf numFmtId="0" fontId="33" fillId="6" borderId="11"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4" fillId="5" borderId="9" xfId="0" applyFont="1" applyFill="1" applyBorder="1" applyAlignment="1">
      <alignment horizontal="center" vertical="center" wrapText="1"/>
    </xf>
    <xf numFmtId="0" fontId="33" fillId="5" borderId="18" xfId="0" applyFont="1" applyFill="1" applyBorder="1" applyAlignment="1">
      <alignment horizontal="left" vertical="center" wrapText="1"/>
    </xf>
    <xf numFmtId="0" fontId="33" fillId="6" borderId="7" xfId="0" applyFont="1" applyFill="1" applyBorder="1" applyAlignment="1">
      <alignment horizontal="center" vertical="center" wrapText="1"/>
    </xf>
    <xf numFmtId="0" fontId="33" fillId="5" borderId="8" xfId="0" applyFont="1" applyFill="1" applyBorder="1" applyAlignment="1">
      <alignment horizontal="center" vertical="center" wrapText="1"/>
    </xf>
    <xf numFmtId="0" fontId="33" fillId="5" borderId="15" xfId="0" applyFont="1" applyFill="1" applyBorder="1" applyAlignment="1">
      <alignment horizontal="center" vertical="center" wrapText="1"/>
    </xf>
    <xf numFmtId="0" fontId="33" fillId="5" borderId="9"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5" borderId="2" xfId="0" applyFont="1" applyFill="1" applyBorder="1" applyAlignment="1">
      <alignment horizontal="left" vertical="center" wrapText="1"/>
    </xf>
    <xf numFmtId="0" fontId="32" fillId="4" borderId="31" xfId="0" applyFont="1" applyFill="1" applyBorder="1" applyAlignment="1">
      <alignment horizontal="left" vertical="center" wrapText="1"/>
    </xf>
    <xf numFmtId="0" fontId="32" fillId="4" borderId="21" xfId="0" applyFont="1" applyFill="1" applyBorder="1" applyAlignment="1">
      <alignment horizontal="left" vertical="center" wrapText="1"/>
    </xf>
    <xf numFmtId="0" fontId="32" fillId="4" borderId="22" xfId="0" applyFont="1" applyFill="1" applyBorder="1" applyAlignment="1">
      <alignment horizontal="left" vertical="center" wrapText="1"/>
    </xf>
    <xf numFmtId="0" fontId="40" fillId="6" borderId="31" xfId="0" applyFont="1" applyFill="1" applyBorder="1" applyAlignment="1">
      <alignment horizontal="center" vertical="center" wrapText="1"/>
    </xf>
    <xf numFmtId="0" fontId="40" fillId="6" borderId="21" xfId="0" applyFont="1" applyFill="1" applyBorder="1" applyAlignment="1">
      <alignment horizontal="center" vertical="center" wrapText="1"/>
    </xf>
    <xf numFmtId="0" fontId="40" fillId="6" borderId="22" xfId="0" applyFont="1" applyFill="1" applyBorder="1" applyAlignment="1">
      <alignment horizontal="center" vertical="center" wrapText="1"/>
    </xf>
    <xf numFmtId="0" fontId="30" fillId="4" borderId="31" xfId="0" applyFont="1" applyFill="1" applyBorder="1" applyAlignment="1">
      <alignment horizontal="left" vertical="center" wrapText="1"/>
    </xf>
    <xf numFmtId="0" fontId="30" fillId="4" borderId="21" xfId="0" applyFont="1" applyFill="1" applyBorder="1" applyAlignment="1">
      <alignment horizontal="left" vertical="center" wrapText="1"/>
    </xf>
    <xf numFmtId="0" fontId="30" fillId="4" borderId="22" xfId="0" applyFont="1" applyFill="1" applyBorder="1" applyAlignment="1">
      <alignment horizontal="left" vertical="center" wrapText="1"/>
    </xf>
    <xf numFmtId="0" fontId="37" fillId="7" borderId="27" xfId="0" applyFont="1" applyFill="1" applyBorder="1" applyAlignment="1">
      <alignment horizontal="left" vertical="center" wrapText="1"/>
    </xf>
    <xf numFmtId="0" fontId="37" fillId="7" borderId="23" xfId="0" applyFont="1" applyFill="1" applyBorder="1" applyAlignment="1">
      <alignment horizontal="left" vertical="center" wrapText="1"/>
    </xf>
    <xf numFmtId="0" fontId="37" fillId="7" borderId="26" xfId="0" applyFont="1" applyFill="1" applyBorder="1" applyAlignment="1">
      <alignment horizontal="left" vertical="center" wrapText="1"/>
    </xf>
    <xf numFmtId="0" fontId="37" fillId="6" borderId="7" xfId="0" applyFont="1" applyFill="1" applyBorder="1" applyAlignment="1">
      <alignment horizontal="center" vertical="center" wrapText="1"/>
    </xf>
    <xf numFmtId="0" fontId="37" fillId="7" borderId="41" xfId="0" applyFont="1" applyFill="1" applyBorder="1" applyAlignment="1">
      <alignment horizontal="left" vertical="center" wrapText="1"/>
    </xf>
    <xf numFmtId="0" fontId="37" fillId="7" borderId="42" xfId="0" applyFont="1" applyFill="1" applyBorder="1" applyAlignment="1">
      <alignment horizontal="left" vertical="center" wrapText="1"/>
    </xf>
    <xf numFmtId="0" fontId="37" fillId="7" borderId="43" xfId="0" applyFont="1" applyFill="1" applyBorder="1" applyAlignment="1">
      <alignment horizontal="left" vertical="center" wrapText="1"/>
    </xf>
    <xf numFmtId="0" fontId="37" fillId="6" borderId="2" xfId="0" applyFont="1" applyFill="1" applyBorder="1" applyAlignment="1">
      <alignment horizontal="left" vertical="center" wrapText="1"/>
    </xf>
    <xf numFmtId="0" fontId="37" fillId="7" borderId="2" xfId="0" applyFont="1" applyFill="1" applyBorder="1" applyAlignment="1">
      <alignment horizontal="left" vertical="center" wrapText="1"/>
    </xf>
    <xf numFmtId="0" fontId="37" fillId="7" borderId="44" xfId="0" applyFont="1" applyFill="1" applyBorder="1" applyAlignment="1">
      <alignment horizontal="left" vertical="center" wrapText="1"/>
    </xf>
    <xf numFmtId="0" fontId="37" fillId="7" borderId="45" xfId="0" applyFont="1" applyFill="1" applyBorder="1" applyAlignment="1">
      <alignment horizontal="left" vertical="center" wrapText="1"/>
    </xf>
    <xf numFmtId="0" fontId="37" fillId="6" borderId="2" xfId="0" applyFont="1" applyFill="1" applyBorder="1" applyAlignment="1">
      <alignment horizontal="center" vertical="center" wrapText="1"/>
    </xf>
    <xf numFmtId="0" fontId="37" fillId="7" borderId="27" xfId="0" applyFont="1" applyFill="1" applyBorder="1" applyAlignment="1">
      <alignment horizontal="center" vertical="center" wrapText="1"/>
    </xf>
    <xf numFmtId="0" fontId="37" fillId="7" borderId="26" xfId="0" applyFont="1" applyFill="1" applyBorder="1" applyAlignment="1">
      <alignment horizontal="center" vertical="center" wrapText="1"/>
    </xf>
    <xf numFmtId="0" fontId="37" fillId="7" borderId="18" xfId="0" applyFont="1" applyFill="1" applyBorder="1" applyAlignment="1">
      <alignment horizontal="left" vertical="center" wrapText="1"/>
    </xf>
    <xf numFmtId="0" fontId="32" fillId="0" borderId="31" xfId="0" applyFont="1" applyBorder="1" applyAlignment="1">
      <alignment horizontal="left" vertical="center" wrapText="1"/>
    </xf>
    <xf numFmtId="0" fontId="37" fillId="7" borderId="36" xfId="0" applyFont="1" applyFill="1" applyBorder="1" applyAlignment="1">
      <alignment horizontal="left" vertical="center" wrapText="1"/>
    </xf>
    <xf numFmtId="0" fontId="37" fillId="6" borderId="37" xfId="0" applyFont="1" applyFill="1" applyBorder="1" applyAlignment="1">
      <alignment horizontal="center" vertical="center" wrapText="1"/>
    </xf>
    <xf numFmtId="0" fontId="37" fillId="7" borderId="38" xfId="0" applyFont="1" applyFill="1" applyBorder="1" applyAlignment="1">
      <alignment horizontal="left" vertical="center" wrapText="1"/>
    </xf>
    <xf numFmtId="0" fontId="37" fillId="6" borderId="38" xfId="0" applyFont="1" applyFill="1" applyBorder="1" applyAlignment="1">
      <alignment horizontal="center" vertical="center" wrapText="1"/>
    </xf>
    <xf numFmtId="0" fontId="34" fillId="8" borderId="31" xfId="0" applyFont="1" applyFill="1" applyBorder="1" applyAlignment="1">
      <alignment horizontal="left" vertical="center" wrapText="1"/>
    </xf>
    <xf numFmtId="0" fontId="34" fillId="8" borderId="21" xfId="0" applyFont="1" applyFill="1" applyBorder="1" applyAlignment="1">
      <alignment horizontal="left" vertical="center" wrapText="1"/>
    </xf>
    <xf numFmtId="0" fontId="34" fillId="8" borderId="22" xfId="0" applyFont="1" applyFill="1" applyBorder="1" applyAlignment="1">
      <alignment horizontal="left" vertical="center" wrapText="1"/>
    </xf>
    <xf numFmtId="0" fontId="37" fillId="7" borderId="33" xfId="0" applyFont="1" applyFill="1" applyBorder="1" applyAlignment="1">
      <alignment horizontal="center" vertical="center" wrapText="1"/>
    </xf>
    <xf numFmtId="0" fontId="37" fillId="7" borderId="36" xfId="0" applyFont="1" applyFill="1" applyBorder="1" applyAlignment="1">
      <alignment horizontal="center" vertical="center" wrapText="1"/>
    </xf>
    <xf numFmtId="0" fontId="37" fillId="6" borderId="34" xfId="0" applyFont="1" applyFill="1" applyBorder="1" applyAlignment="1">
      <alignment horizontal="center" vertical="center" wrapText="1"/>
    </xf>
    <xf numFmtId="0" fontId="37" fillId="7" borderId="33" xfId="0" applyFont="1" applyFill="1" applyBorder="1" applyAlignment="1">
      <alignment horizontal="left" vertical="center" wrapText="1"/>
    </xf>
    <xf numFmtId="0" fontId="37" fillId="6" borderId="24" xfId="0" applyFont="1" applyFill="1" applyBorder="1" applyAlignment="1">
      <alignment horizontal="left" vertical="center" wrapText="1"/>
    </xf>
    <xf numFmtId="0" fontId="37" fillId="6" borderId="46" xfId="0" applyFont="1" applyFill="1" applyBorder="1" applyAlignment="1">
      <alignment horizontal="left" vertical="center" wrapText="1"/>
    </xf>
    <xf numFmtId="0" fontId="77" fillId="13" borderId="2" xfId="0" applyFont="1" applyFill="1" applyBorder="1" applyAlignment="1">
      <alignment horizontal="center" vertical="center" wrapText="1"/>
    </xf>
    <xf numFmtId="0" fontId="5" fillId="0" borderId="0" xfId="0" applyFont="1" applyAlignment="1">
      <alignment horizontal="center"/>
    </xf>
    <xf numFmtId="0" fontId="0" fillId="0" borderId="0" xfId="0" applyAlignment="1">
      <alignment horizontal="center"/>
    </xf>
    <xf numFmtId="0" fontId="0" fillId="0" borderId="13" xfId="0" applyBorder="1" applyAlignment="1">
      <alignment horizontal="center"/>
    </xf>
    <xf numFmtId="0" fontId="78" fillId="3"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1" fillId="19" borderId="4" xfId="0" applyFont="1" applyFill="1" applyBorder="1" applyAlignment="1">
      <alignment horizontal="center" vertical="center" wrapText="1"/>
    </xf>
    <xf numFmtId="0" fontId="1" fillId="19" borderId="0" xfId="0" applyFont="1" applyFill="1" applyAlignment="1">
      <alignment horizontal="center" vertical="center" wrapText="1"/>
    </xf>
    <xf numFmtId="0" fontId="1" fillId="19" borderId="12" xfId="0" applyFont="1" applyFill="1" applyBorder="1" applyAlignment="1">
      <alignment horizontal="center" vertical="center" wrapText="1"/>
    </xf>
    <xf numFmtId="0" fontId="1" fillId="19" borderId="14" xfId="0" applyFont="1" applyFill="1" applyBorder="1" applyAlignment="1">
      <alignment horizontal="center" vertical="center" wrapText="1"/>
    </xf>
    <xf numFmtId="0" fontId="75" fillId="0" borderId="2" xfId="0" applyFont="1" applyBorder="1" applyAlignment="1">
      <alignment horizontal="left" vertical="center" wrapText="1"/>
    </xf>
    <xf numFmtId="0" fontId="75" fillId="24" borderId="4" xfId="0" applyFont="1" applyFill="1" applyBorder="1" applyAlignment="1">
      <alignment horizontal="center" vertical="center" wrapText="1"/>
    </xf>
    <xf numFmtId="0" fontId="75" fillId="24" borderId="0" xfId="0" applyFont="1" applyFill="1" applyAlignment="1">
      <alignment horizontal="center" vertical="center" wrapText="1"/>
    </xf>
    <xf numFmtId="0" fontId="75" fillId="24" borderId="13" xfId="0" applyFont="1" applyFill="1" applyBorder="1" applyAlignment="1">
      <alignment horizontal="center" vertical="center" wrapText="1"/>
    </xf>
    <xf numFmtId="0" fontId="75" fillId="24" borderId="2" xfId="0" applyFont="1" applyFill="1" applyBorder="1" applyAlignment="1">
      <alignment horizontal="center" vertical="center" wrapText="1"/>
    </xf>
    <xf numFmtId="0" fontId="93" fillId="2" borderId="2" xfId="0" applyFont="1" applyFill="1" applyBorder="1" applyAlignment="1">
      <alignment horizontal="center" vertical="center" wrapText="1"/>
    </xf>
    <xf numFmtId="0" fontId="75" fillId="21" borderId="2" xfId="0" applyFont="1" applyFill="1" applyBorder="1" applyAlignment="1">
      <alignment horizontal="center" vertical="center" wrapText="1"/>
    </xf>
    <xf numFmtId="0" fontId="75" fillId="4" borderId="2" xfId="0" applyFont="1" applyFill="1" applyBorder="1" applyAlignment="1">
      <alignment horizontal="center" vertical="center" wrapText="1"/>
    </xf>
    <xf numFmtId="0" fontId="75" fillId="4" borderId="8" xfId="0" applyFont="1" applyFill="1" applyBorder="1" applyAlignment="1">
      <alignment horizontal="center" vertical="center" wrapText="1"/>
    </xf>
    <xf numFmtId="0" fontId="75" fillId="4" borderId="9" xfId="0" applyFont="1" applyFill="1" applyBorder="1" applyAlignment="1">
      <alignment horizontal="center" vertical="center" wrapText="1"/>
    </xf>
    <xf numFmtId="2" fontId="93" fillId="2" borderId="2" xfId="0" applyNumberFormat="1" applyFont="1" applyFill="1" applyBorder="1" applyAlignment="1">
      <alignment horizontal="center" vertical="center"/>
    </xf>
    <xf numFmtId="0" fontId="75" fillId="17" borderId="2" xfId="0" applyFont="1" applyFill="1" applyBorder="1" applyAlignment="1">
      <alignment horizontal="center" vertical="center" wrapText="1"/>
    </xf>
    <xf numFmtId="0" fontId="75" fillId="19" borderId="2"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39"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cellXfs>
  <cellStyles count="6">
    <cellStyle name="Hipervínculo" xfId="2" builtinId="8"/>
    <cellStyle name="Millares" xfId="5" builtinId="3"/>
    <cellStyle name="Moneda" xfId="4" builtinId="4"/>
    <cellStyle name="Normal" xfId="0" builtinId="0"/>
    <cellStyle name="Normal 2" xfId="3" xr:uid="{7A663E91-D608-415A-BB20-507AB548A1BD}"/>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JAVS/1.%20MUNICIPIOS/GUAMOTE%202025/3.%20RENDICION%20DE%20CUENTAS/FORMULARIO%20UNIFI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5"/>
      <sheetName val="Hoja2"/>
      <sheetName val="Hoja3"/>
      <sheetName val="Hoja6"/>
      <sheetName val="Hoja4"/>
    </sheetNames>
    <sheetDataSet>
      <sheetData sheetId="0">
        <row r="77">
          <cell r="E77" t="str">
            <v>META POA</v>
          </cell>
        </row>
        <row r="269">
          <cell r="A269" t="str">
            <v>REGENERAR Y PLANIFICAR EL SISTEMA DE MOVILIDAD Y DE COBERTURA DE ENERGÍA DEL CANTÓN EN BUSCA DE LA MEJORA DE LAS CONDICIONES DE VIDA E IMPULSO DEL DESARROLLO PRODUCTIVO.</v>
          </cell>
        </row>
        <row r="375">
          <cell r="A375" t="str">
            <v>FORTALECER LA ESTRUCUTRA INSTITUCIONAL PARA GARANTIZAR UN SISTEMA DE GESTIÓN EFICIENTE Y DE CALIDAD QUE PROMUEVA LA PARTICIPACION CIUDADANA</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rFdLEIQjOsu2X9RUBpqokKUs3uU90mQS/view?usp=drive_link" TargetMode="External"/><Relationship Id="rId21" Type="http://schemas.openxmlformats.org/officeDocument/2006/relationships/hyperlink" Target="https://drive.google.com/file/d/1bl_HIYckcFvtwrBWu6LOG1YksXrGilVO/view?usp=drive_link" TargetMode="External"/><Relationship Id="rId42" Type="http://schemas.openxmlformats.org/officeDocument/2006/relationships/hyperlink" Target="https://drive.google.com/file/d/1Ewl9con576TeFIZvmNxo8kpxdxHxj3Pe/view?usp=drive_link" TargetMode="External"/><Relationship Id="rId47" Type="http://schemas.openxmlformats.org/officeDocument/2006/relationships/hyperlink" Target="https://drive.google.com/file/d/18g21iTa7GkVlekRtfX6dJ-5uzl2vA2qH/view?usp=drive_link" TargetMode="External"/><Relationship Id="rId63" Type="http://schemas.openxmlformats.org/officeDocument/2006/relationships/hyperlink" Target="https://drive.google.com/file/d/1yShYdtdcaTG6xCaOqtMcTI3ldO2JCRbC/view?usp=drive_link" TargetMode="External"/><Relationship Id="rId68" Type="http://schemas.openxmlformats.org/officeDocument/2006/relationships/hyperlink" Target="https://drive.google.com/file/d/10dGbKCC6e1hS8A3HqeJdIDaD5HHCUajr/view?usp=drive_link" TargetMode="External"/><Relationship Id="rId84" Type="http://schemas.openxmlformats.org/officeDocument/2006/relationships/hyperlink" Target="https://drive.google.com/file/d/1pEPEUxivHbvwCKamCJaRYc8EOikazCAy/view?usp=drive_link" TargetMode="External"/><Relationship Id="rId89" Type="http://schemas.openxmlformats.org/officeDocument/2006/relationships/hyperlink" Target="https://drive.google.com/file/d/1yYVBsxO94CiuFREI_h2vr7hAGp0YzVMq/view?usp=drive_link" TargetMode="External"/><Relationship Id="rId16" Type="http://schemas.openxmlformats.org/officeDocument/2006/relationships/hyperlink" Target="https://drive.google.com/file/d/1XCkV9maK4-G7c3AVeBaNgFExi-gPDUgj/view?usp=drive_link" TargetMode="External"/><Relationship Id="rId11" Type="http://schemas.openxmlformats.org/officeDocument/2006/relationships/hyperlink" Target="https://drive.google.com/file/d/1jhNKffeqcKAvmjQrXUR2drIdmAagYdr6/view?usp=drive_link" TargetMode="External"/><Relationship Id="rId32" Type="http://schemas.openxmlformats.org/officeDocument/2006/relationships/hyperlink" Target="https://drive.google.com/file/d/1QtLCZbrcTnRrSwFtPEJ0i5URY5Ojot1P/view?usp=drive_link" TargetMode="External"/><Relationship Id="rId37" Type="http://schemas.openxmlformats.org/officeDocument/2006/relationships/hyperlink" Target="https://drive.google.com/file/d/14At_pqgawiwUJ3OX-eaQ7g_9uFBflOd1/view?usp=drive_link" TargetMode="External"/><Relationship Id="rId53" Type="http://schemas.openxmlformats.org/officeDocument/2006/relationships/hyperlink" Target="https://drive.google.com/file/d/1q7S5GK6b3GM2GFRME8WWbPJpN_tURyVb/view?usp=drive_link" TargetMode="External"/><Relationship Id="rId58" Type="http://schemas.openxmlformats.org/officeDocument/2006/relationships/hyperlink" Target="https://drive.google.com/file/d/17f_oXNTJLFdxZaYTT_Ui_sak4fk0MpW9/view?usp=drive_link" TargetMode="External"/><Relationship Id="rId74" Type="http://schemas.openxmlformats.org/officeDocument/2006/relationships/hyperlink" Target="https://drive.google.com/file/d/1oC96iMP8FqyoCwORHpPyJRG1zYsJbjg5/view?usp=drive_link" TargetMode="External"/><Relationship Id="rId79" Type="http://schemas.openxmlformats.org/officeDocument/2006/relationships/hyperlink" Target="https://drive.google.com/file/d/1PvYFI7oFU8_42A-90fF8I-cr9PolyzGr/view?usp=drive_link" TargetMode="External"/><Relationship Id="rId102" Type="http://schemas.openxmlformats.org/officeDocument/2006/relationships/printerSettings" Target="../printerSettings/printerSettings1.bin"/><Relationship Id="rId5" Type="http://schemas.openxmlformats.org/officeDocument/2006/relationships/hyperlink" Target="https://drive.google.com/file/d/1fz8VkDGlt0RnLUbn7x8M_Rv-jWYOXwqz/view?usp=drive_link" TargetMode="External"/><Relationship Id="rId90" Type="http://schemas.openxmlformats.org/officeDocument/2006/relationships/hyperlink" Target="https://www.compraspublicas.gob.ec/ProcesoContratacion/compras/PC/informacionProcesoContratacion2.cpe?idSoliCompra=sg35UBBrOyI2D_E4DymOd6BxxUZlBwvIBGVFc4Pg4F0," TargetMode="External"/><Relationship Id="rId95" Type="http://schemas.openxmlformats.org/officeDocument/2006/relationships/hyperlink" Target="https://www.compraspublicas.gob.ec/ProcesoContratacion/compras/PC/informacionProcesoContratacion2.cpe?idSoliCompra=f9hoHMSqKR3rZkZhcr6CDrknCJ5B-Qd3CP-Pee5yP3A," TargetMode="External"/><Relationship Id="rId22" Type="http://schemas.openxmlformats.org/officeDocument/2006/relationships/hyperlink" Target="https://drive.google.com/file/d/1-mM9en6x-aZkce4tugSUFonHvO-_PZYl/view?usp=drive_link" TargetMode="External"/><Relationship Id="rId27" Type="http://schemas.openxmlformats.org/officeDocument/2006/relationships/hyperlink" Target="https://drive.google.com/file/d/15S7lYympgF-5rptN1NXqaquwYhob2rzx/view?usp=drive_link" TargetMode="External"/><Relationship Id="rId43" Type="http://schemas.openxmlformats.org/officeDocument/2006/relationships/hyperlink" Target="https://drive.google.com/file/d/1r5B7ay_ZoQVRSm-Opwxa46zgFTLWMoOE/view?usp=drive_link" TargetMode="External"/><Relationship Id="rId48" Type="http://schemas.openxmlformats.org/officeDocument/2006/relationships/hyperlink" Target="https://drive.google.com/file/d/1BIVoeS3Y8GsZVOPJ5OZN_0o8D7tcM9Pe/view?usp=drive_link" TargetMode="External"/><Relationship Id="rId64" Type="http://schemas.openxmlformats.org/officeDocument/2006/relationships/hyperlink" Target="https://drive.google.com/file/d/1v5sjGQWAMwz587kB54AnLug2j9iAAHEg/view?usp=drive_link" TargetMode="External"/><Relationship Id="rId69" Type="http://schemas.openxmlformats.org/officeDocument/2006/relationships/hyperlink" Target="https://drive.google.com/file/d/1nIlxAFwwXzS47mP9m2NNGYyYLv99vHZ5/view?usp=drive_link" TargetMode="External"/><Relationship Id="rId80" Type="http://schemas.openxmlformats.org/officeDocument/2006/relationships/hyperlink" Target="https://drive.google.com/file/d/1ly6ApoesZJPjzI1_-Y9FEg-xXWFlGJjI/view?usp=drive_link" TargetMode="External"/><Relationship Id="rId85" Type="http://schemas.openxmlformats.org/officeDocument/2006/relationships/hyperlink" Target="https://drive.google.com/file/d/1FQRup_eJF_D0x3e7qGyVIabloX5ubpXv/view?usp=drive_link" TargetMode="External"/><Relationship Id="rId12" Type="http://schemas.openxmlformats.org/officeDocument/2006/relationships/hyperlink" Target="https://drive.google.com/file/d/1c29L0gqZSv26x3DWlV9zsb01HjFKqMR4/view?usp=drive_link" TargetMode="External"/><Relationship Id="rId17" Type="http://schemas.openxmlformats.org/officeDocument/2006/relationships/hyperlink" Target="https://drive.google.com/file/d/1SsA4kX6S3WvoLc7ddIbDOhOp5PWfjhos/view?usp=drive_link" TargetMode="External"/><Relationship Id="rId25" Type="http://schemas.openxmlformats.org/officeDocument/2006/relationships/hyperlink" Target="https://drive.google.com/file/d/1zWUz0_nhXFTzc7OfbO4emK4g6I2mopXI/view?usp=drive_link" TargetMode="External"/><Relationship Id="rId33" Type="http://schemas.openxmlformats.org/officeDocument/2006/relationships/hyperlink" Target="https://drive.google.com/file/d/10o3h6Q8oJ0U8Sk---KfUQgsen91aO4eN/view?usp=drive_link" TargetMode="External"/><Relationship Id="rId38" Type="http://schemas.openxmlformats.org/officeDocument/2006/relationships/hyperlink" Target="https://drive.google.com/file/d/18dxwD2HrLhvDvhzWEMx1--khQ8tOlV0w/view?usp=drive_link" TargetMode="External"/><Relationship Id="rId46" Type="http://schemas.openxmlformats.org/officeDocument/2006/relationships/hyperlink" Target="https://drive.google.com/file/d/1Ln8DKmIrwXZ18fvVdyYfJcz7_Qn5u4R4/view?usp=drive_link" TargetMode="External"/><Relationship Id="rId59" Type="http://schemas.openxmlformats.org/officeDocument/2006/relationships/hyperlink" Target="https://drive.google.com/file/d/1g7JsD11DTukBlu7Id6Y6lNB362gcQMYX/view?usp=drive_link" TargetMode="External"/><Relationship Id="rId67" Type="http://schemas.openxmlformats.org/officeDocument/2006/relationships/hyperlink" Target="https://drive.google.com/file/d/1TEuQ8y7rlJe4zt-M8ATTKc6lcLhBJUj1/view?usp=drive_link" TargetMode="External"/><Relationship Id="rId103" Type="http://schemas.openxmlformats.org/officeDocument/2006/relationships/vmlDrawing" Target="../drawings/vmlDrawing1.vml"/><Relationship Id="rId20" Type="http://schemas.openxmlformats.org/officeDocument/2006/relationships/hyperlink" Target="https://drive.google.com/file/d/1fehHdanmblcC51ZIb7xTepEIR3SVhkFm/view?usp=drive_link" TargetMode="External"/><Relationship Id="rId41" Type="http://schemas.openxmlformats.org/officeDocument/2006/relationships/hyperlink" Target="https://drive.google.com/file/d/1vmEgkUM30AbMLkMGVJKcpIAl0J8aGzUn/view?usp=drive_link" TargetMode="External"/><Relationship Id="rId54" Type="http://schemas.openxmlformats.org/officeDocument/2006/relationships/hyperlink" Target="https://drive.google.com/file/d/1AktyHoc2b8fzCnlTANEu5JPuix-MR2LC/view?usp=drive_link" TargetMode="External"/><Relationship Id="rId62" Type="http://schemas.openxmlformats.org/officeDocument/2006/relationships/hyperlink" Target="https://drive.google.com/file/d/1zat9NNIKtO29jPkqe2udzF1wrc8sXzgD/view?usp=drive_link" TargetMode="External"/><Relationship Id="rId70" Type="http://schemas.openxmlformats.org/officeDocument/2006/relationships/hyperlink" Target="https://drive.google.com/file/d/1Wl-5-B3PZqwNfpOl7ALs32K7Z1SmLr34/view?usp=drive_link" TargetMode="External"/><Relationship Id="rId75" Type="http://schemas.openxmlformats.org/officeDocument/2006/relationships/hyperlink" Target="https://drive.google.com/file/d/1Q4s-DTY4zpsI2Lhkw9IlgBUPI1A5hQ89/view?usp=drive_link" TargetMode="External"/><Relationship Id="rId83" Type="http://schemas.openxmlformats.org/officeDocument/2006/relationships/hyperlink" Target="https://drive.google.com/file/d/1SVtlH5yLEUjHA5qQGlCNStCEdVBn7rED/view?usp=drive_link" TargetMode="External"/><Relationship Id="rId88" Type="http://schemas.openxmlformats.org/officeDocument/2006/relationships/hyperlink" Target="https://drive.google.com/file/d/1UV-Tv12ykr3eetP5q5dwuzMSi2gnrfcD/view?usp=drive_link" TargetMode="External"/><Relationship Id="rId91" Type="http://schemas.openxmlformats.org/officeDocument/2006/relationships/hyperlink" Target="https://www.compraspublicas.gob.ec/ProcesoContratacion/compras/PC/informacionProcesoContratacion2.cpe?idSoliCompra=tZ1F-3npCnRGDPplCxjRi5m93BcdK1nLN10Mv9Gc98Y," TargetMode="External"/><Relationship Id="rId96" Type="http://schemas.openxmlformats.org/officeDocument/2006/relationships/hyperlink" Target="https://www.gadguamote.gob.ec/la-municipalidad/la-alcaldia/plan-operativo-anual/poa-administracion-2023-2027.html" TargetMode="External"/><Relationship Id="rId1" Type="http://schemas.openxmlformats.org/officeDocument/2006/relationships/hyperlink" Target="http://www.gadguamote.gob.ec/" TargetMode="External"/><Relationship Id="rId6" Type="http://schemas.openxmlformats.org/officeDocument/2006/relationships/hyperlink" Target="https://drive.google.com/file/d/1X851yJcIGkfeMVHgC7egCI4U0GTlxDX2/view?usp=drive_link" TargetMode="External"/><Relationship Id="rId15" Type="http://schemas.openxmlformats.org/officeDocument/2006/relationships/hyperlink" Target="https://drive.google.com/file/d/1vKSeK4lv1hyc7YNdMTnoHaypDgzci5g8/view?usp=drive_link" TargetMode="External"/><Relationship Id="rId23" Type="http://schemas.openxmlformats.org/officeDocument/2006/relationships/hyperlink" Target="https://drive.google.com/file/d/1Ho7iYh96mWxMuYkfLG4b9A7ruyksNtfV/view?usp=drive_link" TargetMode="External"/><Relationship Id="rId28" Type="http://schemas.openxmlformats.org/officeDocument/2006/relationships/hyperlink" Target="https://drive.google.com/file/d/1djfGKVeDfXUHg9DO9jCRnkvhyblTAyuL/view?usp=drive_link" TargetMode="External"/><Relationship Id="rId36" Type="http://schemas.openxmlformats.org/officeDocument/2006/relationships/hyperlink" Target="https://drive.google.com/file/d/1fVXO0SOG4zWPwSlmnHKtRvEuRWK4k8rB/view?usp=drive_link" TargetMode="External"/><Relationship Id="rId49" Type="http://schemas.openxmlformats.org/officeDocument/2006/relationships/hyperlink" Target="https://drive.google.com/file/d/1zIX_Qobj5R0_iOgKmhmennX7YoUAowEp/view?usp=drive_link" TargetMode="External"/><Relationship Id="rId57" Type="http://schemas.openxmlformats.org/officeDocument/2006/relationships/hyperlink" Target="https://drive.google.com/file/d/1MV9mPYVu07kwCX2geldI-N4u-e7PqBgd/view?usp=drive_link" TargetMode="External"/><Relationship Id="rId10" Type="http://schemas.openxmlformats.org/officeDocument/2006/relationships/hyperlink" Target="https://drive.google.com/file/d/1L-AMVMKi7WPXeQ0DWLz0JADMgLQmauFT/view?usp=drive_link" TargetMode="External"/><Relationship Id="rId31" Type="http://schemas.openxmlformats.org/officeDocument/2006/relationships/hyperlink" Target="https://drive.google.com/file/d/1h6GNWexK-XWbCGJhaDzmRGDZ8DcmXeks/view?usp=drive_link" TargetMode="External"/><Relationship Id="rId44" Type="http://schemas.openxmlformats.org/officeDocument/2006/relationships/hyperlink" Target="https://drive.google.com/file/d/1CGGxnZQ-sJVYvpWUsDr8k8VvsQ05cQkL/view?usp=drive_link" TargetMode="External"/><Relationship Id="rId52" Type="http://schemas.openxmlformats.org/officeDocument/2006/relationships/hyperlink" Target="https://drive.google.com/file/d/1Rr5lTzRnj6muUPZk720AEF6DNuL39l5_/view?usp=drive_link" TargetMode="External"/><Relationship Id="rId60" Type="http://schemas.openxmlformats.org/officeDocument/2006/relationships/hyperlink" Target="https://drive.google.com/file/d/1Co5rLgSmx7hq74DCBLeHqU6ONiezhgeN/view?usp=drive_link" TargetMode="External"/><Relationship Id="rId65" Type="http://schemas.openxmlformats.org/officeDocument/2006/relationships/hyperlink" Target="https://drive.google.com/file/d/1jY1hDPUb2pJ1YMnsoBvFj219z9Wh95z8/view?usp=drive_link" TargetMode="External"/><Relationship Id="rId73" Type="http://schemas.openxmlformats.org/officeDocument/2006/relationships/hyperlink" Target="https://drive.google.com/file/d/1QlFIy1_QuMU6LpvvS0wm6yVD2dSpxIA_/view?usp=drive_link" TargetMode="External"/><Relationship Id="rId78" Type="http://schemas.openxmlformats.org/officeDocument/2006/relationships/hyperlink" Target="https://drive.google.com/file/d/18CXG_MF57pST06Li9PJxWSFdZfkfOt1Q/view?usp=drive_link" TargetMode="External"/><Relationship Id="rId81" Type="http://schemas.openxmlformats.org/officeDocument/2006/relationships/hyperlink" Target="https://drive.google.com/file/d/1zgoDeDLS42_Lw57rheEv2mYJ6bhKyInn/view?usp=drive_link" TargetMode="External"/><Relationship Id="rId86" Type="http://schemas.openxmlformats.org/officeDocument/2006/relationships/hyperlink" Target="https://drive.google.com/file/d/1PPz4qzBzJJIz0gfseumMeaVVo18HviKj/view?usp=drive_link" TargetMode="External"/><Relationship Id="rId94" Type="http://schemas.openxmlformats.org/officeDocument/2006/relationships/hyperlink" Target="https://www.compraspublicas.gob.ec/ProcesoContratacion/compras/PC/informacionProcesoContratacion2.cpe?idSoliCompra=R_jGpAMnvS-K4ADpQ286D6Wx7_qFWJJvaGiZVwjumhc," TargetMode="External"/><Relationship Id="rId99" Type="http://schemas.openxmlformats.org/officeDocument/2006/relationships/hyperlink" Target="https://drive.google.com/drive/folders/1SjMNszCblcSLPmE91ZDtbHzk79yBBH5A" TargetMode="External"/><Relationship Id="rId101" Type="http://schemas.openxmlformats.org/officeDocument/2006/relationships/hyperlink" Target="mailto:harrinton.quintero@gadguamote.gob.ec" TargetMode="External"/><Relationship Id="rId4" Type="http://schemas.openxmlformats.org/officeDocument/2006/relationships/hyperlink" Target="https://www.gadguamote.gob.ec/transparencia/rc/2025-rendicion-de-cuentas/04-medios-contratados/medios-1/contratados.html" TargetMode="External"/><Relationship Id="rId9" Type="http://schemas.openxmlformats.org/officeDocument/2006/relationships/hyperlink" Target="https://drive.google.com/file/d/1hqrWkFMSZiAbWGjlFhsyvLwFaTXwsZ0B/view?usp=drive_link" TargetMode="External"/><Relationship Id="rId13" Type="http://schemas.openxmlformats.org/officeDocument/2006/relationships/hyperlink" Target="https://drive.google.com/file/d/16tGjTkIVY4d5VIxTLON5HWW8KiWscwiM/view?usp=drive_link" TargetMode="External"/><Relationship Id="rId18" Type="http://schemas.openxmlformats.org/officeDocument/2006/relationships/hyperlink" Target="https://drive.google.com/file/d/10b9HK4rK01fd46AACubHRnCurURIPC6L/view?usp=drive_link" TargetMode="External"/><Relationship Id="rId39" Type="http://schemas.openxmlformats.org/officeDocument/2006/relationships/hyperlink" Target="https://drive.google.com/file/d/1TR1lODhQz5NlAcsm8TQs3qQBPNsopJOX/view?usp=drive_link" TargetMode="External"/><Relationship Id="rId34" Type="http://schemas.openxmlformats.org/officeDocument/2006/relationships/hyperlink" Target="https://drive.google.com/file/d/1CbrjvaUwAUaqgGLawuSGCHNgU5v641YY/view?usp=drive_link" TargetMode="External"/><Relationship Id="rId50" Type="http://schemas.openxmlformats.org/officeDocument/2006/relationships/hyperlink" Target="https://drive.google.com/file/d/1QYlPpptB6sGkh1uZcjfg0rTpaNDeYLPM/view?usp=drive_link" TargetMode="External"/><Relationship Id="rId55" Type="http://schemas.openxmlformats.org/officeDocument/2006/relationships/hyperlink" Target="https://drive.google.com/file/d/1KC1QYn8QRC3YC0t9czAmVk-u9L-Oc10s/view?usp=drive_link" TargetMode="External"/><Relationship Id="rId76" Type="http://schemas.openxmlformats.org/officeDocument/2006/relationships/hyperlink" Target="https://drive.google.com/file/d/1XmB3IzwYlveMpxSWc84nYkZMxmp5T7re/view?usp=drive_link" TargetMode="External"/><Relationship Id="rId97" Type="http://schemas.openxmlformats.org/officeDocument/2006/relationships/hyperlink" Target="mailto:pedrohuishca@hotmail.com" TargetMode="External"/><Relationship Id="rId104" Type="http://schemas.openxmlformats.org/officeDocument/2006/relationships/comments" Target="../comments1.xml"/><Relationship Id="rId7" Type="http://schemas.openxmlformats.org/officeDocument/2006/relationships/hyperlink" Target="https://drive.google.com/file/d/1F1hWL3_i0WfN2V1DBmr25IOeFVbAtEN3/view?usp=drive_link" TargetMode="External"/><Relationship Id="rId71" Type="http://schemas.openxmlformats.org/officeDocument/2006/relationships/hyperlink" Target="https://drive.google.com/file/d/1yYVBsxO94CiuFREI_h2vr7hAGp0YzVMq/view?usp=drive_link" TargetMode="External"/><Relationship Id="rId92" Type="http://schemas.openxmlformats.org/officeDocument/2006/relationships/hyperlink" Target="https://www.compraspublicas.gob.ec/ProcesoContratacion/compras/PC/informacionProcesoContratacion2.cpe?idSoliCompra=VE6rz0VL9hwpOxvKCEjUBvkw7xxllSO7PIGEEopL0Ns," TargetMode="External"/><Relationship Id="rId2" Type="http://schemas.openxmlformats.org/officeDocument/2006/relationships/hyperlink" Target="mailto:johanavalladolid96@gmail.com" TargetMode="External"/><Relationship Id="rId29" Type="http://schemas.openxmlformats.org/officeDocument/2006/relationships/hyperlink" Target="https://drive.google.com/file/d/1VtMGbdWNSXJQC3GEw9dwBR6K0YpIwhRg/view?usp=drive_link" TargetMode="External"/><Relationship Id="rId24" Type="http://schemas.openxmlformats.org/officeDocument/2006/relationships/hyperlink" Target="https://drive.google.com/file/d/1e-1uEIg5vb3WAeidWkzuzjp855Y-WFqe/view?usp=drive_link" TargetMode="External"/><Relationship Id="rId40" Type="http://schemas.openxmlformats.org/officeDocument/2006/relationships/hyperlink" Target="https://drive.google.com/file/d/1lBq2Ch44kFCcYIt6YwT_j85A0VxR0nRD/view?usp=drive_link" TargetMode="External"/><Relationship Id="rId45" Type="http://schemas.openxmlformats.org/officeDocument/2006/relationships/hyperlink" Target="https://drive.google.com/file/d/1aSSMKBBqJJyqu2cV5OXMz-Mfzhr4XABd/view?usp=drive_link" TargetMode="External"/><Relationship Id="rId66" Type="http://schemas.openxmlformats.org/officeDocument/2006/relationships/hyperlink" Target="https://drive.google.com/file/d/1M4DrmDnu8tXUqfskFi6iRWoby9VNQAUS/view?usp=drive_link" TargetMode="External"/><Relationship Id="rId87" Type="http://schemas.openxmlformats.org/officeDocument/2006/relationships/hyperlink" Target="https://drive.google.com/file/d/1Lb6hwRDZrOP2N54TMqf-juc25PSACQug/view?usp=drive_link" TargetMode="External"/><Relationship Id="rId61" Type="http://schemas.openxmlformats.org/officeDocument/2006/relationships/hyperlink" Target="https://drive.google.com/file/d/1glyonkRhIHzLqKwfbA93nVsaDFJrFB2f/view?usp=drive_link" TargetMode="External"/><Relationship Id="rId82" Type="http://schemas.openxmlformats.org/officeDocument/2006/relationships/hyperlink" Target="https://drive.google.com/file/d/1YagB2Qd_QP_Xbwh_O7FLNbQSXg0JYZuT/view?usp=drive_link" TargetMode="External"/><Relationship Id="rId19" Type="http://schemas.openxmlformats.org/officeDocument/2006/relationships/hyperlink" Target="https://drive.google.com/file/d/1GMZnoPrTsJJec3K2KfkFZWfRdN7TZO8_/view?usp=drive_link" TargetMode="External"/><Relationship Id="rId14" Type="http://schemas.openxmlformats.org/officeDocument/2006/relationships/hyperlink" Target="https://drive.google.com/file/d/1y71uBWOn21uqESfGXnxPQX8FmRT9CEBt/view?usp=drive_link" TargetMode="External"/><Relationship Id="rId30" Type="http://schemas.openxmlformats.org/officeDocument/2006/relationships/hyperlink" Target="https://drive.google.com/file/d/1YdtVBB26uxf-33_Ul4lUXdfK8DOtP7g_/view?usp=drive_link" TargetMode="External"/><Relationship Id="rId35" Type="http://schemas.openxmlformats.org/officeDocument/2006/relationships/hyperlink" Target="https://drive.google.com/file/d/1yUPqr-d8Vcc4kCwJ3CNAA9hgDsVtnXR-/view?usp=drive_link" TargetMode="External"/><Relationship Id="rId56" Type="http://schemas.openxmlformats.org/officeDocument/2006/relationships/hyperlink" Target="https://drive.google.com/file/d/1BffEGhLMRFu8i0NjGBVFsu6uqX_jWVdl/view?usp=drive_link" TargetMode="External"/><Relationship Id="rId77" Type="http://schemas.openxmlformats.org/officeDocument/2006/relationships/hyperlink" Target="https://drive.google.com/file/d/122RQThjapkauK3dQMHPtAiejMII0KAiq/view?usp=drive_link" TargetMode="External"/><Relationship Id="rId100" Type="http://schemas.openxmlformats.org/officeDocument/2006/relationships/hyperlink" Target="mailto:marcatomalm@hotmail.com" TargetMode="External"/><Relationship Id="rId8" Type="http://schemas.openxmlformats.org/officeDocument/2006/relationships/hyperlink" Target="https://drive.google.com/file/d/1CEWmaa3vU2kGoyXvqXUpHs7NzqTvFCgG/view?usp=drive_link" TargetMode="External"/><Relationship Id="rId51" Type="http://schemas.openxmlformats.org/officeDocument/2006/relationships/hyperlink" Target="https://drive.google.com/file/d/1TmQzoQERxTDCk7u-_Uf5tunXfj6n2Oho/view?usp=drive_link" TargetMode="External"/><Relationship Id="rId72" Type="http://schemas.openxmlformats.org/officeDocument/2006/relationships/hyperlink" Target="https://drive.google.com/file/d/1LGkBNSxFsqCB670g4WhAGf4W474wXIEJ/view?usp=drive_link" TargetMode="External"/><Relationship Id="rId93" Type="http://schemas.openxmlformats.org/officeDocument/2006/relationships/hyperlink" Target="https://www.compraspublicas.gob.ec/ProcesoContratacion/compras/PC/informacionProcesoContratacion2.cpe?idSoliCompra=c11tuoq-4YDgMUy1zcF3FgLwnlBVx6TgazrKygezn64," TargetMode="External"/><Relationship Id="rId98" Type="http://schemas.openxmlformats.org/officeDocument/2006/relationships/hyperlink" Target="https://drive.google.com/drive/folders/188Moi_px9CxcysgY_v705e-3NSj0Ante" TargetMode="External"/><Relationship Id="rId3" Type="http://schemas.openxmlformats.org/officeDocument/2006/relationships/hyperlink" Target="https://www.gadguamote.gob.ec/transparencia/lotaip2025.html?own_categories=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R884"/>
  <sheetViews>
    <sheetView tabSelected="1" view="pageBreakPreview" zoomScale="40" zoomScaleNormal="55" zoomScaleSheetLayoutView="40" workbookViewId="0">
      <selection activeCell="G54" sqref="G54"/>
    </sheetView>
  </sheetViews>
  <sheetFormatPr baseColWidth="10" defaultColWidth="11.42578125" defaultRowHeight="15"/>
  <cols>
    <col min="1" max="1" width="6.7109375" style="26" customWidth="1"/>
    <col min="2" max="2" width="40.140625" style="26" customWidth="1"/>
    <col min="3" max="3" width="36.28515625" style="269" customWidth="1"/>
    <col min="4" max="4" width="34.7109375" style="26" customWidth="1"/>
    <col min="5" max="5" width="36.28515625" style="26" customWidth="1"/>
    <col min="6" max="6" width="22" style="26" customWidth="1"/>
    <col min="7" max="7" width="44" style="26" customWidth="1"/>
    <col min="8" max="8" width="21.5703125" style="26" customWidth="1"/>
    <col min="9" max="9" width="15.7109375" style="26" customWidth="1"/>
    <col min="10" max="10" width="15" style="269" customWidth="1"/>
    <col min="11" max="11" width="14.140625" style="269" customWidth="1"/>
    <col min="12" max="13" width="11.42578125" style="26"/>
    <col min="14" max="14" width="28.140625" style="26" customWidth="1"/>
    <col min="15" max="16384" width="11.42578125" style="26"/>
  </cols>
  <sheetData>
    <row r="2" spans="2:14">
      <c r="B2" s="587" t="s">
        <v>0</v>
      </c>
      <c r="C2" s="587"/>
      <c r="D2" s="587"/>
      <c r="E2" s="587"/>
      <c r="F2" s="587"/>
      <c r="G2" s="587"/>
      <c r="H2" s="587"/>
      <c r="I2" s="587"/>
      <c r="J2" s="587"/>
      <c r="K2" s="587"/>
      <c r="L2" s="587"/>
      <c r="M2" s="587"/>
      <c r="N2" s="587"/>
    </row>
    <row r="3" spans="2:14">
      <c r="B3" s="588" t="s">
        <v>589</v>
      </c>
      <c r="C3" s="588"/>
      <c r="D3" s="588"/>
      <c r="E3" s="588"/>
      <c r="F3" s="588"/>
      <c r="G3" s="588"/>
      <c r="H3" s="588"/>
      <c r="I3" s="588"/>
      <c r="J3" s="588"/>
      <c r="K3" s="588"/>
      <c r="L3" s="588"/>
      <c r="M3" s="588"/>
      <c r="N3" s="588"/>
    </row>
    <row r="4" spans="2:14">
      <c r="B4" s="27"/>
      <c r="C4" s="35"/>
      <c r="D4" s="28"/>
      <c r="E4" s="28"/>
      <c r="F4" s="28"/>
      <c r="G4" s="28"/>
      <c r="H4" s="28"/>
      <c r="I4" s="28"/>
      <c r="J4" s="35"/>
      <c r="K4" s="35"/>
      <c r="L4" s="28"/>
      <c r="M4" s="28"/>
      <c r="N4" s="28"/>
    </row>
    <row r="5" spans="2:14">
      <c r="B5" s="589" t="s">
        <v>1</v>
      </c>
      <c r="C5" s="590"/>
      <c r="D5" s="590"/>
      <c r="E5" s="590"/>
      <c r="F5" s="590"/>
      <c r="G5" s="590"/>
      <c r="H5" s="590"/>
      <c r="I5" s="590"/>
      <c r="J5" s="590"/>
      <c r="K5" s="590"/>
      <c r="L5" s="590"/>
      <c r="M5" s="590"/>
      <c r="N5" s="590"/>
    </row>
    <row r="6" spans="2:14">
      <c r="B6" s="2" t="s">
        <v>2</v>
      </c>
      <c r="C6" s="591" t="s">
        <v>667</v>
      </c>
      <c r="D6" s="591"/>
      <c r="E6" s="591"/>
      <c r="F6" s="591"/>
      <c r="G6" s="591"/>
      <c r="H6" s="591"/>
      <c r="I6" s="591"/>
      <c r="J6" s="591"/>
      <c r="K6" s="591"/>
      <c r="L6" s="591"/>
      <c r="M6" s="591"/>
      <c r="N6" s="591"/>
    </row>
    <row r="7" spans="2:14">
      <c r="B7" s="2" t="s">
        <v>3</v>
      </c>
      <c r="C7" s="592" t="s">
        <v>668</v>
      </c>
      <c r="D7" s="592"/>
      <c r="E7" s="592"/>
      <c r="F7" s="592"/>
      <c r="G7" s="592"/>
      <c r="H7" s="592"/>
      <c r="I7" s="592"/>
      <c r="J7" s="592"/>
      <c r="K7" s="592"/>
      <c r="L7" s="592"/>
      <c r="M7" s="592"/>
      <c r="N7" s="592"/>
    </row>
    <row r="8" spans="2:14">
      <c r="B8" s="2" t="s">
        <v>4</v>
      </c>
      <c r="C8" s="592" t="s">
        <v>669</v>
      </c>
      <c r="D8" s="592"/>
      <c r="E8" s="592"/>
      <c r="F8" s="592"/>
      <c r="G8" s="592"/>
      <c r="H8" s="592"/>
      <c r="I8" s="592"/>
      <c r="J8" s="592"/>
      <c r="K8" s="592"/>
      <c r="L8" s="592"/>
      <c r="M8" s="592"/>
      <c r="N8" s="592"/>
    </row>
    <row r="9" spans="2:14">
      <c r="B9" s="2" t="s">
        <v>5</v>
      </c>
      <c r="C9" s="592" t="s">
        <v>670</v>
      </c>
      <c r="D9" s="592"/>
      <c r="E9" s="592"/>
      <c r="F9" s="592"/>
      <c r="G9" s="592"/>
      <c r="H9" s="592"/>
      <c r="I9" s="592"/>
      <c r="J9" s="592"/>
      <c r="K9" s="592"/>
      <c r="L9" s="592"/>
      <c r="M9" s="592"/>
      <c r="N9" s="592"/>
    </row>
    <row r="10" spans="2:14">
      <c r="B10" s="2" t="s">
        <v>6</v>
      </c>
      <c r="C10" s="592" t="s">
        <v>671</v>
      </c>
      <c r="D10" s="592"/>
      <c r="E10" s="592"/>
      <c r="F10" s="592"/>
      <c r="G10" s="592"/>
      <c r="H10" s="592"/>
      <c r="I10" s="592"/>
      <c r="J10" s="592"/>
      <c r="K10" s="592"/>
      <c r="L10" s="592"/>
      <c r="M10" s="592"/>
      <c r="N10" s="592"/>
    </row>
    <row r="11" spans="2:14">
      <c r="B11" s="2" t="s">
        <v>7</v>
      </c>
      <c r="C11" s="592" t="s">
        <v>672</v>
      </c>
      <c r="D11" s="592"/>
      <c r="E11" s="592"/>
      <c r="F11" s="592"/>
      <c r="G11" s="592"/>
      <c r="H11" s="592"/>
      <c r="I11" s="592"/>
      <c r="J11" s="592"/>
      <c r="K11" s="592"/>
      <c r="L11" s="592"/>
      <c r="M11" s="592"/>
      <c r="N11" s="592"/>
    </row>
    <row r="12" spans="2:14">
      <c r="B12" s="2" t="s">
        <v>8</v>
      </c>
      <c r="C12" s="592" t="s">
        <v>673</v>
      </c>
      <c r="D12" s="592"/>
      <c r="E12" s="592"/>
      <c r="F12" s="592"/>
      <c r="G12" s="592"/>
      <c r="H12" s="592"/>
      <c r="I12" s="592"/>
      <c r="J12" s="592"/>
      <c r="K12" s="592"/>
      <c r="L12" s="592"/>
      <c r="M12" s="592"/>
      <c r="N12" s="592"/>
    </row>
    <row r="13" spans="2:14">
      <c r="B13" s="2" t="s">
        <v>9</v>
      </c>
      <c r="C13" s="592" t="s">
        <v>674</v>
      </c>
      <c r="D13" s="592"/>
      <c r="E13" s="592"/>
      <c r="F13" s="592"/>
      <c r="G13" s="592"/>
      <c r="H13" s="592"/>
      <c r="I13" s="592"/>
      <c r="J13" s="592"/>
      <c r="K13" s="592"/>
      <c r="L13" s="592"/>
      <c r="M13" s="592"/>
      <c r="N13" s="592"/>
    </row>
    <row r="14" spans="2:14">
      <c r="B14" s="2" t="s">
        <v>10</v>
      </c>
      <c r="C14" s="592" t="s">
        <v>675</v>
      </c>
      <c r="D14" s="592"/>
      <c r="E14" s="592"/>
      <c r="F14" s="592"/>
      <c r="G14" s="592"/>
      <c r="H14" s="592"/>
      <c r="I14" s="592"/>
      <c r="J14" s="592"/>
      <c r="K14" s="592"/>
      <c r="L14" s="592"/>
      <c r="M14" s="592"/>
      <c r="N14" s="592"/>
    </row>
    <row r="15" spans="2:14">
      <c r="B15" s="2" t="s">
        <v>11</v>
      </c>
      <c r="C15" s="596" t="s">
        <v>676</v>
      </c>
      <c r="D15" s="592"/>
      <c r="E15" s="592"/>
      <c r="F15" s="592"/>
      <c r="G15" s="592"/>
      <c r="H15" s="592"/>
      <c r="I15" s="592"/>
      <c r="J15" s="592"/>
      <c r="K15" s="592"/>
      <c r="L15" s="592"/>
      <c r="M15" s="592"/>
      <c r="N15" s="592"/>
    </row>
    <row r="16" spans="2:14" ht="18">
      <c r="B16" s="2" t="s">
        <v>590</v>
      </c>
      <c r="C16" s="592" t="s">
        <v>1416</v>
      </c>
      <c r="D16" s="592"/>
      <c r="E16" s="592"/>
      <c r="F16" s="592"/>
      <c r="G16" s="592"/>
      <c r="H16" s="592"/>
      <c r="I16" s="592"/>
      <c r="J16" s="592"/>
      <c r="K16" s="592"/>
      <c r="L16" s="592"/>
      <c r="M16" s="592"/>
      <c r="N16" s="592"/>
    </row>
    <row r="17" spans="2:14">
      <c r="B17" s="589" t="s">
        <v>12</v>
      </c>
      <c r="C17" s="590"/>
      <c r="D17" s="590"/>
      <c r="E17" s="590"/>
      <c r="F17" s="590"/>
      <c r="G17" s="590"/>
      <c r="H17" s="590"/>
      <c r="I17" s="590"/>
      <c r="J17" s="590"/>
      <c r="K17" s="590"/>
      <c r="L17" s="590"/>
      <c r="M17" s="590"/>
      <c r="N17" s="590"/>
    </row>
    <row r="18" spans="2:14">
      <c r="B18" s="2" t="s">
        <v>13</v>
      </c>
      <c r="C18" s="592" t="s">
        <v>677</v>
      </c>
      <c r="D18" s="592"/>
      <c r="E18" s="592"/>
      <c r="F18" s="592"/>
      <c r="G18" s="592"/>
      <c r="H18" s="592"/>
      <c r="I18" s="592"/>
      <c r="J18" s="592"/>
      <c r="K18" s="592"/>
      <c r="L18" s="592"/>
      <c r="M18" s="592"/>
      <c r="N18" s="592"/>
    </row>
    <row r="19" spans="2:14">
      <c r="B19" s="2" t="s">
        <v>14</v>
      </c>
      <c r="C19" s="592" t="s">
        <v>678</v>
      </c>
      <c r="D19" s="592"/>
      <c r="E19" s="592"/>
      <c r="F19" s="592"/>
      <c r="G19" s="592"/>
      <c r="H19" s="592"/>
      <c r="I19" s="592"/>
      <c r="J19" s="592"/>
      <c r="K19" s="592"/>
      <c r="L19" s="592"/>
      <c r="M19" s="592"/>
      <c r="N19" s="592"/>
    </row>
    <row r="20" spans="2:14">
      <c r="B20" s="2" t="s">
        <v>15</v>
      </c>
      <c r="C20" s="593" t="s">
        <v>1413</v>
      </c>
      <c r="D20" s="592"/>
      <c r="E20" s="592"/>
      <c r="F20" s="592"/>
      <c r="G20" s="592"/>
      <c r="H20" s="592"/>
      <c r="I20" s="592"/>
      <c r="J20" s="592"/>
      <c r="K20" s="592"/>
      <c r="L20" s="592"/>
      <c r="M20" s="592"/>
      <c r="N20" s="592"/>
    </row>
    <row r="21" spans="2:14">
      <c r="B21" s="213" t="s">
        <v>19</v>
      </c>
      <c r="C21" s="597">
        <v>45061</v>
      </c>
      <c r="D21" s="592"/>
      <c r="E21" s="592"/>
      <c r="F21" s="592"/>
      <c r="G21" s="592"/>
      <c r="H21" s="592"/>
      <c r="I21" s="592"/>
      <c r="J21" s="592"/>
      <c r="K21" s="592"/>
      <c r="L21" s="592"/>
      <c r="M21" s="592"/>
      <c r="N21" s="592"/>
    </row>
    <row r="22" spans="2:14">
      <c r="B22" s="2" t="s">
        <v>10</v>
      </c>
      <c r="C22" s="592"/>
      <c r="D22" s="592"/>
      <c r="E22" s="592"/>
      <c r="F22" s="592"/>
      <c r="G22" s="592"/>
      <c r="H22" s="592"/>
      <c r="I22" s="592"/>
      <c r="J22" s="592"/>
      <c r="K22" s="592"/>
      <c r="L22" s="592"/>
      <c r="M22" s="592"/>
      <c r="N22" s="592"/>
    </row>
    <row r="23" spans="2:14">
      <c r="B23" s="2" t="s">
        <v>636</v>
      </c>
      <c r="C23" s="592" t="s">
        <v>1414</v>
      </c>
      <c r="D23" s="592"/>
      <c r="E23" s="592"/>
      <c r="F23" s="592"/>
      <c r="G23" s="592"/>
      <c r="H23" s="592"/>
      <c r="I23" s="592"/>
      <c r="J23" s="592"/>
      <c r="K23" s="592"/>
      <c r="L23" s="592"/>
      <c r="M23" s="592"/>
      <c r="N23" s="592"/>
    </row>
    <row r="24" spans="2:14">
      <c r="B24" s="201"/>
      <c r="C24" s="202"/>
      <c r="D24" s="202"/>
      <c r="E24" s="202"/>
      <c r="F24" s="202"/>
      <c r="G24" s="202"/>
      <c r="H24" s="202"/>
      <c r="I24" s="202"/>
      <c r="J24" s="202"/>
      <c r="K24" s="202"/>
      <c r="L24" s="202"/>
      <c r="M24" s="202"/>
      <c r="N24" s="202"/>
    </row>
    <row r="25" spans="2:14">
      <c r="B25" s="201"/>
      <c r="C25" s="202"/>
      <c r="D25" s="202"/>
      <c r="E25" s="202"/>
      <c r="F25" s="202"/>
      <c r="G25" s="202"/>
      <c r="H25" s="202"/>
      <c r="I25" s="202"/>
      <c r="J25" s="202"/>
      <c r="K25" s="202"/>
      <c r="L25" s="202"/>
      <c r="M25" s="202"/>
      <c r="N25" s="202"/>
    </row>
    <row r="26" spans="2:14">
      <c r="B26" s="594" t="s">
        <v>16</v>
      </c>
      <c r="C26" s="595"/>
      <c r="D26" s="595"/>
      <c r="E26" s="595"/>
      <c r="F26" s="595"/>
      <c r="G26" s="595"/>
      <c r="H26" s="595"/>
      <c r="I26" s="595"/>
      <c r="J26" s="595"/>
      <c r="K26" s="595"/>
      <c r="L26" s="595"/>
      <c r="M26" s="595"/>
      <c r="N26" s="595"/>
    </row>
    <row r="27" spans="2:14">
      <c r="B27" s="2" t="s">
        <v>17</v>
      </c>
      <c r="C27" s="592" t="s">
        <v>679</v>
      </c>
      <c r="D27" s="592"/>
      <c r="E27" s="592"/>
      <c r="F27" s="592"/>
      <c r="G27" s="592"/>
      <c r="H27" s="592"/>
      <c r="I27" s="592"/>
      <c r="J27" s="592"/>
      <c r="K27" s="592"/>
      <c r="L27" s="592"/>
      <c r="M27" s="592"/>
      <c r="N27" s="592"/>
    </row>
    <row r="28" spans="2:14">
      <c r="B28" s="2" t="s">
        <v>18</v>
      </c>
      <c r="C28" s="592" t="s">
        <v>680</v>
      </c>
      <c r="D28" s="592"/>
      <c r="E28" s="592"/>
      <c r="F28" s="592"/>
      <c r="G28" s="592"/>
      <c r="H28" s="592"/>
      <c r="I28" s="592"/>
      <c r="J28" s="592"/>
      <c r="K28" s="592"/>
      <c r="L28" s="592"/>
      <c r="M28" s="592"/>
      <c r="N28" s="592"/>
    </row>
    <row r="29" spans="2:14">
      <c r="B29" s="2" t="s">
        <v>19</v>
      </c>
      <c r="C29" s="597">
        <v>46108</v>
      </c>
      <c r="D29" s="592"/>
      <c r="E29" s="592"/>
      <c r="F29" s="592"/>
      <c r="G29" s="592"/>
      <c r="H29" s="592"/>
      <c r="I29" s="592"/>
      <c r="J29" s="592"/>
      <c r="K29" s="592"/>
      <c r="L29" s="592"/>
      <c r="M29" s="592"/>
      <c r="N29" s="592"/>
    </row>
    <row r="30" spans="2:14">
      <c r="B30" s="2" t="s">
        <v>10</v>
      </c>
      <c r="C30" s="592"/>
      <c r="D30" s="592"/>
      <c r="E30" s="592"/>
      <c r="F30" s="592"/>
      <c r="G30" s="592"/>
      <c r="H30" s="592"/>
      <c r="I30" s="592"/>
      <c r="J30" s="592"/>
      <c r="K30" s="592"/>
      <c r="L30" s="592"/>
      <c r="M30" s="592"/>
      <c r="N30" s="592"/>
    </row>
    <row r="31" spans="2:14">
      <c r="B31" s="2" t="s">
        <v>15</v>
      </c>
      <c r="C31" s="593" t="s">
        <v>1415</v>
      </c>
      <c r="D31" s="592"/>
      <c r="E31" s="592"/>
      <c r="F31" s="592"/>
      <c r="G31" s="592"/>
      <c r="H31" s="592"/>
      <c r="I31" s="592"/>
      <c r="J31" s="592"/>
      <c r="K31" s="592"/>
      <c r="L31" s="592"/>
      <c r="M31" s="592"/>
      <c r="N31" s="592"/>
    </row>
    <row r="32" spans="2:14">
      <c r="B32" s="2" t="s">
        <v>636</v>
      </c>
      <c r="C32" s="591" t="s">
        <v>681</v>
      </c>
      <c r="D32" s="591"/>
      <c r="E32" s="591"/>
      <c r="F32" s="591"/>
      <c r="G32" s="591"/>
      <c r="H32" s="591"/>
      <c r="I32" s="591"/>
      <c r="J32" s="591"/>
      <c r="K32" s="591"/>
      <c r="L32" s="591"/>
      <c r="M32" s="591"/>
      <c r="N32" s="591"/>
    </row>
    <row r="33" spans="2:14">
      <c r="B33" s="201"/>
      <c r="C33" s="202"/>
      <c r="D33" s="202"/>
      <c r="E33" s="202"/>
      <c r="F33" s="202"/>
      <c r="G33" s="202"/>
      <c r="H33" s="202"/>
      <c r="I33" s="202"/>
      <c r="J33" s="202"/>
      <c r="K33" s="202"/>
      <c r="L33" s="202"/>
      <c r="M33" s="202"/>
      <c r="N33" s="202"/>
    </row>
    <row r="34" spans="2:14">
      <c r="B34" s="594" t="s">
        <v>20</v>
      </c>
      <c r="C34" s="595"/>
      <c r="D34" s="595"/>
      <c r="E34" s="595"/>
      <c r="F34" s="595"/>
      <c r="G34" s="595"/>
      <c r="H34" s="595"/>
      <c r="I34" s="595"/>
      <c r="J34" s="595"/>
      <c r="K34" s="595"/>
      <c r="L34" s="595"/>
      <c r="M34" s="595"/>
      <c r="N34" s="595"/>
    </row>
    <row r="35" spans="2:14">
      <c r="B35" s="2" t="s">
        <v>17</v>
      </c>
      <c r="C35" s="592" t="s">
        <v>682</v>
      </c>
      <c r="D35" s="592"/>
      <c r="E35" s="592"/>
      <c r="F35" s="592"/>
      <c r="G35" s="592"/>
      <c r="H35" s="592"/>
      <c r="I35" s="592"/>
      <c r="J35" s="592"/>
      <c r="K35" s="592"/>
      <c r="L35" s="592"/>
      <c r="M35" s="592"/>
      <c r="N35" s="592"/>
    </row>
    <row r="36" spans="2:14">
      <c r="B36" s="2" t="s">
        <v>18</v>
      </c>
      <c r="C36" s="592" t="s">
        <v>683</v>
      </c>
      <c r="D36" s="592"/>
      <c r="E36" s="592"/>
      <c r="F36" s="592"/>
      <c r="G36" s="592"/>
      <c r="H36" s="592"/>
      <c r="I36" s="592"/>
      <c r="J36" s="592"/>
      <c r="K36" s="592"/>
      <c r="L36" s="592"/>
      <c r="M36" s="592"/>
      <c r="N36" s="592"/>
    </row>
    <row r="37" spans="2:14">
      <c r="B37" s="2" t="s">
        <v>19</v>
      </c>
      <c r="C37" s="597">
        <v>46108</v>
      </c>
      <c r="D37" s="592"/>
      <c r="E37" s="592"/>
      <c r="F37" s="592"/>
      <c r="G37" s="592"/>
      <c r="H37" s="592"/>
      <c r="I37" s="592"/>
      <c r="J37" s="592"/>
      <c r="K37" s="592"/>
      <c r="L37" s="592"/>
      <c r="M37" s="592"/>
      <c r="N37" s="592"/>
    </row>
    <row r="38" spans="2:14">
      <c r="B38" s="2" t="s">
        <v>10</v>
      </c>
      <c r="C38" s="591" t="s">
        <v>684</v>
      </c>
      <c r="D38" s="591"/>
      <c r="E38" s="591"/>
      <c r="F38" s="591"/>
      <c r="G38" s="591"/>
      <c r="H38" s="591"/>
      <c r="I38" s="591"/>
      <c r="J38" s="591"/>
      <c r="K38" s="591"/>
      <c r="L38" s="591"/>
      <c r="M38" s="591"/>
      <c r="N38" s="591"/>
    </row>
    <row r="39" spans="2:14">
      <c r="B39" s="2" t="s">
        <v>636</v>
      </c>
      <c r="C39" s="591" t="s">
        <v>685</v>
      </c>
      <c r="D39" s="591"/>
      <c r="E39" s="591"/>
      <c r="F39" s="591"/>
      <c r="G39" s="591"/>
      <c r="H39" s="591"/>
      <c r="I39" s="591"/>
      <c r="J39" s="591"/>
      <c r="K39" s="591"/>
      <c r="L39" s="591"/>
      <c r="M39" s="591"/>
      <c r="N39" s="591"/>
    </row>
    <row r="40" spans="2:14">
      <c r="B40" s="2" t="s">
        <v>637</v>
      </c>
      <c r="C40" s="592">
        <v>604731026</v>
      </c>
      <c r="D40" s="592"/>
      <c r="E40" s="592"/>
      <c r="F40" s="592"/>
      <c r="G40" s="592"/>
      <c r="H40" s="592"/>
      <c r="I40" s="592"/>
      <c r="J40" s="592"/>
      <c r="K40" s="592"/>
      <c r="L40" s="592"/>
      <c r="M40" s="592"/>
      <c r="N40" s="592"/>
    </row>
    <row r="41" spans="2:14">
      <c r="B41" s="2" t="s">
        <v>15</v>
      </c>
      <c r="C41" s="596" t="s">
        <v>686</v>
      </c>
      <c r="D41" s="592"/>
      <c r="E41" s="592"/>
      <c r="F41" s="592"/>
      <c r="G41" s="592"/>
      <c r="H41" s="592"/>
      <c r="I41" s="592"/>
      <c r="J41" s="592"/>
      <c r="K41" s="592"/>
      <c r="L41" s="592"/>
      <c r="M41" s="592"/>
      <c r="N41" s="592"/>
    </row>
    <row r="42" spans="2:14">
      <c r="B42" s="213" t="s">
        <v>638</v>
      </c>
      <c r="C42" s="597">
        <v>35125</v>
      </c>
      <c r="D42" s="592"/>
      <c r="E42" s="592"/>
      <c r="F42" s="592"/>
      <c r="G42" s="592"/>
      <c r="H42" s="592"/>
      <c r="I42" s="592"/>
      <c r="J42" s="592"/>
      <c r="K42" s="592"/>
      <c r="L42" s="592"/>
      <c r="M42" s="592"/>
      <c r="N42" s="592"/>
    </row>
    <row r="43" spans="2:14">
      <c r="B43" s="2" t="s">
        <v>639</v>
      </c>
      <c r="C43" s="759"/>
      <c r="D43" s="759"/>
      <c r="E43" s="759"/>
      <c r="F43" s="759"/>
      <c r="G43" s="759"/>
      <c r="H43" s="759"/>
      <c r="I43" s="759"/>
      <c r="J43" s="759"/>
      <c r="K43" s="759"/>
      <c r="L43" s="759"/>
      <c r="M43" s="759"/>
      <c r="N43" s="759"/>
    </row>
    <row r="44" spans="2:14">
      <c r="B44" s="29"/>
      <c r="C44" s="35"/>
      <c r="D44" s="28"/>
      <c r="E44" s="28"/>
      <c r="F44" s="28"/>
      <c r="G44" s="28"/>
      <c r="H44" s="28"/>
      <c r="I44" s="28"/>
      <c r="J44" s="35"/>
      <c r="K44" s="35"/>
      <c r="L44" s="28"/>
      <c r="M44" s="28"/>
      <c r="N44" s="28"/>
    </row>
    <row r="45" spans="2:14">
      <c r="B45" s="589" t="s">
        <v>21</v>
      </c>
      <c r="C45" s="590"/>
      <c r="D45" s="590"/>
      <c r="E45" s="590"/>
      <c r="F45" s="590"/>
      <c r="G45" s="590"/>
      <c r="H45" s="590"/>
      <c r="I45" s="590"/>
      <c r="J45" s="590"/>
      <c r="K45" s="590"/>
      <c r="L45" s="590"/>
      <c r="M45" s="590"/>
      <c r="N45" s="590"/>
    </row>
    <row r="46" spans="2:14">
      <c r="B46" s="589" t="s">
        <v>22</v>
      </c>
      <c r="C46" s="590"/>
      <c r="D46" s="590"/>
      <c r="E46" s="590"/>
      <c r="F46" s="590"/>
      <c r="G46" s="590"/>
      <c r="H46" s="590"/>
      <c r="I46" s="590"/>
      <c r="J46" s="590"/>
      <c r="K46" s="590"/>
      <c r="L46" s="590"/>
      <c r="M46" s="590"/>
      <c r="N46" s="590"/>
    </row>
    <row r="47" spans="2:14">
      <c r="B47" s="2" t="s">
        <v>23</v>
      </c>
      <c r="C47" s="597">
        <v>45658</v>
      </c>
      <c r="D47" s="592"/>
      <c r="E47" s="592"/>
      <c r="F47" s="592"/>
      <c r="G47" s="592"/>
      <c r="H47" s="592"/>
      <c r="I47" s="592"/>
      <c r="J47" s="592"/>
      <c r="K47" s="592"/>
      <c r="L47" s="592"/>
      <c r="M47" s="592"/>
      <c r="N47" s="592"/>
    </row>
    <row r="48" spans="2:14">
      <c r="B48" s="2" t="s">
        <v>24</v>
      </c>
      <c r="C48" s="597">
        <v>46022</v>
      </c>
      <c r="D48" s="592"/>
      <c r="E48" s="592"/>
      <c r="F48" s="592"/>
      <c r="G48" s="592"/>
      <c r="H48" s="592"/>
      <c r="I48" s="592"/>
      <c r="J48" s="592"/>
      <c r="K48" s="592"/>
      <c r="L48" s="592"/>
      <c r="M48" s="592"/>
      <c r="N48" s="592"/>
    </row>
    <row r="49" spans="1:14">
      <c r="B49" s="29"/>
      <c r="C49" s="35"/>
      <c r="D49" s="28"/>
      <c r="E49" s="28"/>
      <c r="F49" s="28"/>
      <c r="G49" s="28"/>
      <c r="H49" s="28"/>
      <c r="I49" s="28"/>
      <c r="J49" s="35"/>
      <c r="K49" s="35"/>
      <c r="L49" s="28"/>
      <c r="M49" s="28"/>
      <c r="N49" s="28"/>
    </row>
    <row r="50" spans="1:14">
      <c r="A50" s="226"/>
      <c r="B50" s="512" t="s">
        <v>25</v>
      </c>
      <c r="C50" s="512"/>
      <c r="D50" s="512"/>
    </row>
    <row r="51" spans="1:14">
      <c r="A51" s="226"/>
      <c r="B51" s="504" t="s">
        <v>222</v>
      </c>
      <c r="C51" s="506"/>
      <c r="D51" s="23" t="s">
        <v>26</v>
      </c>
    </row>
    <row r="52" spans="1:14" ht="45">
      <c r="B52" s="600" t="s">
        <v>687</v>
      </c>
      <c r="C52" s="600"/>
      <c r="D52" s="252" t="s">
        <v>769</v>
      </c>
    </row>
    <row r="53" spans="1:14" ht="36">
      <c r="B53" s="600"/>
      <c r="C53" s="600"/>
      <c r="D53" s="252" t="s">
        <v>770</v>
      </c>
    </row>
    <row r="54" spans="1:14" ht="54">
      <c r="B54" s="600"/>
      <c r="C54" s="600"/>
      <c r="D54" s="252" t="s">
        <v>771</v>
      </c>
    </row>
    <row r="55" spans="1:14" ht="27">
      <c r="B55" s="600"/>
      <c r="C55" s="600"/>
      <c r="D55" s="252" t="s">
        <v>772</v>
      </c>
    </row>
    <row r="56" spans="1:14" ht="72">
      <c r="B56" s="600"/>
      <c r="C56" s="600"/>
      <c r="D56" s="252" t="s">
        <v>773</v>
      </c>
    </row>
    <row r="57" spans="1:14" ht="72">
      <c r="B57" s="600"/>
      <c r="C57" s="600"/>
      <c r="D57" s="252" t="s">
        <v>774</v>
      </c>
    </row>
    <row r="58" spans="1:14" ht="54">
      <c r="B58" s="600"/>
      <c r="C58" s="600"/>
      <c r="D58" s="252" t="s">
        <v>775</v>
      </c>
    </row>
    <row r="59" spans="1:14" ht="37.5">
      <c r="B59" s="600"/>
      <c r="C59" s="600"/>
      <c r="D59" s="237" t="s">
        <v>776</v>
      </c>
    </row>
    <row r="60" spans="1:14" ht="26.25" customHeight="1">
      <c r="B60" s="600"/>
      <c r="C60" s="600"/>
      <c r="D60" s="253" t="s">
        <v>777</v>
      </c>
    </row>
    <row r="61" spans="1:14" ht="81">
      <c r="B61" s="600"/>
      <c r="C61" s="600"/>
      <c r="D61" s="253" t="s">
        <v>778</v>
      </c>
    </row>
    <row r="62" spans="1:14" ht="27">
      <c r="B62" s="600"/>
      <c r="C62" s="600"/>
      <c r="D62" s="253" t="s">
        <v>779</v>
      </c>
    </row>
    <row r="63" spans="1:14" ht="54">
      <c r="B63" s="600"/>
      <c r="C63" s="600"/>
      <c r="D63" s="253" t="s">
        <v>780</v>
      </c>
    </row>
    <row r="64" spans="1:14" ht="34.5" customHeight="1">
      <c r="B64" s="600"/>
      <c r="C64" s="600"/>
      <c r="D64" s="253" t="s">
        <v>781</v>
      </c>
    </row>
    <row r="65" spans="2:4" ht="34.5" customHeight="1">
      <c r="B65" s="600"/>
      <c r="C65" s="600"/>
      <c r="D65" s="253" t="s">
        <v>782</v>
      </c>
    </row>
    <row r="66" spans="2:4" ht="34.5" customHeight="1">
      <c r="B66" s="600"/>
      <c r="C66" s="600"/>
      <c r="D66" s="253" t="s">
        <v>783</v>
      </c>
    </row>
    <row r="67" spans="2:4" ht="34.5" customHeight="1">
      <c r="B67" s="600"/>
      <c r="C67" s="600"/>
      <c r="D67" s="253" t="s">
        <v>784</v>
      </c>
    </row>
    <row r="68" spans="2:4" ht="34.5" customHeight="1">
      <c r="B68" s="600"/>
      <c r="C68" s="600"/>
      <c r="D68" s="253" t="s">
        <v>785</v>
      </c>
    </row>
    <row r="69" spans="2:4" ht="34.5" customHeight="1">
      <c r="B69" s="600"/>
      <c r="C69" s="600"/>
      <c r="D69" s="253" t="s">
        <v>786</v>
      </c>
    </row>
    <row r="70" spans="2:4" ht="34.5" customHeight="1">
      <c r="B70" s="600"/>
      <c r="C70" s="600"/>
      <c r="D70" s="253" t="s">
        <v>787</v>
      </c>
    </row>
    <row r="71" spans="2:4" ht="82.5" customHeight="1">
      <c r="B71" s="600" t="s">
        <v>688</v>
      </c>
      <c r="C71" s="600"/>
      <c r="D71" s="254" t="s">
        <v>689</v>
      </c>
    </row>
    <row r="72" spans="2:4" ht="38.25" customHeight="1">
      <c r="B72" s="600"/>
      <c r="C72" s="600"/>
      <c r="D72" s="254" t="s">
        <v>756</v>
      </c>
    </row>
    <row r="73" spans="2:4" ht="31.5" customHeight="1">
      <c r="B73" s="600"/>
      <c r="C73" s="600"/>
      <c r="D73" s="254" t="s">
        <v>757</v>
      </c>
    </row>
    <row r="74" spans="2:4" ht="31.5" customHeight="1">
      <c r="B74" s="600"/>
      <c r="C74" s="600"/>
      <c r="D74" s="254" t="s">
        <v>758</v>
      </c>
    </row>
    <row r="75" spans="2:4" ht="24.75" customHeight="1">
      <c r="B75" s="600"/>
      <c r="C75" s="600"/>
      <c r="D75" s="254" t="s">
        <v>759</v>
      </c>
    </row>
    <row r="76" spans="2:4" ht="24.75" customHeight="1">
      <c r="B76" s="600"/>
      <c r="C76" s="600"/>
      <c r="D76" s="254" t="s">
        <v>760</v>
      </c>
    </row>
    <row r="77" spans="2:4" ht="35.25" customHeight="1">
      <c r="B77" s="600"/>
      <c r="C77" s="600"/>
      <c r="D77" s="254" t="s">
        <v>761</v>
      </c>
    </row>
    <row r="78" spans="2:4" ht="24.75" customHeight="1">
      <c r="B78" s="600"/>
      <c r="C78" s="600"/>
      <c r="D78" s="254" t="s">
        <v>760</v>
      </c>
    </row>
    <row r="79" spans="2:4" ht="24.75" customHeight="1">
      <c r="B79" s="600"/>
      <c r="C79" s="600"/>
      <c r="D79" s="254" t="s">
        <v>762</v>
      </c>
    </row>
    <row r="80" spans="2:4" ht="24.75" customHeight="1">
      <c r="B80" s="600"/>
      <c r="C80" s="600"/>
      <c r="D80" s="254" t="s">
        <v>763</v>
      </c>
    </row>
    <row r="81" spans="1:14" ht="24.75" customHeight="1">
      <c r="B81" s="600"/>
      <c r="C81" s="600"/>
      <c r="D81" s="254" t="s">
        <v>764</v>
      </c>
    </row>
    <row r="82" spans="1:14" ht="24.75" customHeight="1">
      <c r="B82" s="600"/>
      <c r="C82" s="600"/>
      <c r="D82" s="254" t="s">
        <v>765</v>
      </c>
    </row>
    <row r="83" spans="1:14" ht="24.75" customHeight="1">
      <c r="B83" s="600"/>
      <c r="C83" s="600"/>
      <c r="D83" s="254" t="s">
        <v>766</v>
      </c>
    </row>
    <row r="84" spans="1:14" ht="24.75" customHeight="1">
      <c r="B84" s="600"/>
      <c r="C84" s="600"/>
      <c r="D84" s="254" t="s">
        <v>767</v>
      </c>
    </row>
    <row r="85" spans="1:14" ht="24.75" customHeight="1">
      <c r="B85" s="600"/>
      <c r="C85" s="600"/>
      <c r="D85" s="254" t="s">
        <v>768</v>
      </c>
    </row>
    <row r="86" spans="1:14" ht="24.75" customHeight="1">
      <c r="B86" s="251"/>
      <c r="C86" s="251"/>
    </row>
    <row r="87" spans="1:14">
      <c r="B87" s="29"/>
      <c r="C87" s="35"/>
      <c r="D87" s="28"/>
      <c r="E87" s="28"/>
      <c r="F87" s="28"/>
      <c r="G87" s="28"/>
      <c r="H87" s="28"/>
      <c r="I87" s="28"/>
      <c r="J87" s="35"/>
      <c r="K87" s="35"/>
      <c r="L87" s="28"/>
      <c r="M87" s="28"/>
      <c r="N87" s="28"/>
    </row>
    <row r="88" spans="1:14" ht="15" customHeight="1">
      <c r="A88" s="226"/>
      <c r="B88" s="498" t="s">
        <v>27</v>
      </c>
      <c r="C88" s="498"/>
      <c r="D88" s="498"/>
    </row>
    <row r="89" spans="1:14">
      <c r="B89" s="513" t="s">
        <v>28</v>
      </c>
      <c r="C89" s="513"/>
      <c r="D89" s="18" t="s">
        <v>29</v>
      </c>
    </row>
    <row r="90" spans="1:14">
      <c r="B90" s="600" t="s">
        <v>690</v>
      </c>
      <c r="C90" s="600"/>
      <c r="D90" s="207">
        <v>1</v>
      </c>
    </row>
    <row r="91" spans="1:14">
      <c r="B91" s="29"/>
      <c r="C91" s="35"/>
      <c r="D91" s="28"/>
      <c r="E91" s="28"/>
      <c r="F91" s="28"/>
      <c r="G91" s="28"/>
      <c r="H91" s="28"/>
      <c r="I91" s="28"/>
      <c r="J91" s="35"/>
      <c r="K91" s="35"/>
      <c r="L91" s="28"/>
      <c r="M91" s="28"/>
      <c r="N91" s="28"/>
    </row>
    <row r="92" spans="1:14">
      <c r="A92" s="226"/>
      <c r="B92" s="498" t="s">
        <v>30</v>
      </c>
      <c r="C92" s="498"/>
      <c r="D92" s="498"/>
    </row>
    <row r="93" spans="1:14" ht="30.75" customHeight="1">
      <c r="B93" s="513" t="s">
        <v>217</v>
      </c>
      <c r="C93" s="513"/>
      <c r="D93" s="18" t="s">
        <v>620</v>
      </c>
    </row>
    <row r="94" spans="1:14">
      <c r="B94" s="600" t="s">
        <v>691</v>
      </c>
      <c r="C94" s="600"/>
      <c r="D94" s="206" t="s">
        <v>690</v>
      </c>
    </row>
    <row r="95" spans="1:14">
      <c r="B95" s="600" t="s">
        <v>692</v>
      </c>
      <c r="C95" s="600"/>
      <c r="D95" s="206" t="s">
        <v>690</v>
      </c>
    </row>
    <row r="96" spans="1:14">
      <c r="B96" s="600"/>
      <c r="C96" s="600"/>
      <c r="D96" s="206"/>
    </row>
    <row r="97" spans="1:14">
      <c r="B97" s="29"/>
      <c r="C97" s="35"/>
      <c r="D97" s="28"/>
      <c r="E97" s="28"/>
      <c r="J97" s="35"/>
      <c r="K97" s="35"/>
      <c r="L97" s="28"/>
      <c r="M97" s="28"/>
      <c r="N97" s="28"/>
    </row>
    <row r="98" spans="1:14">
      <c r="B98" s="498" t="s">
        <v>621</v>
      </c>
      <c r="C98" s="498"/>
      <c r="D98" s="498"/>
      <c r="E98" s="498"/>
      <c r="F98" s="498"/>
      <c r="G98" s="511"/>
      <c r="H98" s="511"/>
      <c r="I98" s="511"/>
      <c r="J98" s="511"/>
      <c r="K98" s="511"/>
      <c r="L98" s="511"/>
      <c r="M98" s="511"/>
      <c r="N98" s="511"/>
    </row>
    <row r="99" spans="1:14" ht="32.25" customHeight="1">
      <c r="A99" s="226"/>
      <c r="B99" s="513" t="s">
        <v>216</v>
      </c>
      <c r="C99" s="513"/>
      <c r="D99" s="513"/>
      <c r="E99" s="513"/>
      <c r="F99" s="513"/>
      <c r="G99" s="208"/>
      <c r="H99" s="208"/>
      <c r="I99" s="208"/>
      <c r="J99" s="284"/>
      <c r="K99" s="284"/>
      <c r="L99" s="208"/>
      <c r="M99" s="208"/>
      <c r="N99" s="208"/>
    </row>
    <row r="100" spans="1:14">
      <c r="B100" s="614" t="s">
        <v>693</v>
      </c>
      <c r="C100" s="614"/>
      <c r="D100" s="614"/>
      <c r="E100" s="614"/>
      <c r="F100" s="614"/>
    </row>
    <row r="101" spans="1:14">
      <c r="B101" s="614" t="s">
        <v>694</v>
      </c>
      <c r="C101" s="614"/>
      <c r="D101" s="614"/>
      <c r="E101" s="614"/>
      <c r="F101" s="614"/>
    </row>
    <row r="102" spans="1:14" ht="23.25" customHeight="1">
      <c r="B102" s="614" t="s">
        <v>695</v>
      </c>
      <c r="C102" s="614"/>
      <c r="D102" s="614"/>
      <c r="E102" s="614"/>
      <c r="F102" s="614"/>
    </row>
    <row r="103" spans="1:14" ht="27.75" customHeight="1">
      <c r="B103" s="614" t="s">
        <v>696</v>
      </c>
      <c r="C103" s="614"/>
      <c r="D103" s="614"/>
      <c r="E103" s="614"/>
      <c r="F103" s="614"/>
    </row>
    <row r="104" spans="1:14">
      <c r="B104" s="614" t="s">
        <v>697</v>
      </c>
      <c r="C104" s="614"/>
      <c r="D104" s="614"/>
      <c r="E104" s="614"/>
      <c r="F104" s="614"/>
    </row>
    <row r="105" spans="1:14" ht="19.5" customHeight="1">
      <c r="B105" s="618" t="s">
        <v>698</v>
      </c>
      <c r="C105" s="619"/>
      <c r="D105" s="619"/>
      <c r="E105" s="619"/>
      <c r="F105" s="620"/>
    </row>
    <row r="106" spans="1:14">
      <c r="B106" s="615" t="s">
        <v>699</v>
      </c>
      <c r="C106" s="616"/>
      <c r="D106" s="616"/>
      <c r="E106" s="616"/>
      <c r="F106" s="617"/>
    </row>
    <row r="107" spans="1:14" ht="15" customHeight="1">
      <c r="B107" s="512" t="s">
        <v>622</v>
      </c>
      <c r="C107" s="512"/>
      <c r="D107" s="512"/>
      <c r="E107" s="512"/>
      <c r="F107" s="512"/>
    </row>
    <row r="108" spans="1:14" ht="30.75" customHeight="1">
      <c r="B108" s="504" t="s">
        <v>31</v>
      </c>
      <c r="C108" s="506"/>
      <c r="D108" s="23" t="s">
        <v>32</v>
      </c>
      <c r="E108" s="494" t="s">
        <v>33</v>
      </c>
      <c r="F108" s="495"/>
    </row>
    <row r="109" spans="1:14" ht="45" customHeight="1">
      <c r="B109" s="434" t="str">
        <f>B100</f>
        <v>IMPULSAR LAS INICIATIVAS DE CONSERVACIÓN DE LOS ECOSISTEMAS FRÁGILES Y POTENCIALES DEL CANTÓN, PARA GARANTIZAR LA SOSTENIBILIDAD AMBIENTAL, EN UN CONTEXTO DE ADAPTACIÓN AL CAMBIO CLIMÁTICO.</v>
      </c>
      <c r="C109" s="434"/>
      <c r="D109" s="332">
        <f>Hoja1!$G$28</f>
        <v>0.96</v>
      </c>
      <c r="E109" s="598"/>
      <c r="F109" s="599"/>
    </row>
    <row r="110" spans="1:14" ht="45" customHeight="1">
      <c r="B110" s="434" t="str">
        <f t="shared" ref="B110:B115" si="0">B101</f>
        <v>MEJORAR LA CALIDAD DE VIDA DE LOS SECTORES MÁS VULNERABLES DEL CANTÓN A TRAVÉS DE LA ARTICULACIÓN Y COORDINACIÓN CON LOS PROGRAMAS SOCIALES DEL GOBIERNO NACIONAL.</v>
      </c>
      <c r="C110" s="434"/>
      <c r="D110" s="332">
        <f>+Hoja1!G286</f>
        <v>0.80952380952380953</v>
      </c>
      <c r="E110" s="598"/>
      <c r="F110" s="599"/>
    </row>
    <row r="111" spans="1:14" ht="58.5" customHeight="1">
      <c r="B111" s="434" t="str">
        <f t="shared" si="0"/>
        <v>PROMOVER EL DESARROLLO ECONÓMICO DEL CANTÓN A TRAVÉS DEL FORTALECIMIENTO DE LAS ACTIVIDADES DE COMERCIO, EMPRENDIMIENTO, PRODUCCIÓN ARTESANAL, AGRÍCOLA Y GANADERA EN EL MARCO DE UNA ARTICULACIÓN E INSERCIÓN ESTRATÉGICA LOCAL Y NACIONAL</v>
      </c>
      <c r="C111" s="434"/>
      <c r="D111" s="332">
        <f>Hoja1!G42</f>
        <v>0.81818181818181823</v>
      </c>
      <c r="E111" s="598"/>
      <c r="F111" s="599"/>
    </row>
    <row r="112" spans="1:14" ht="92.45" customHeight="1">
      <c r="B112" s="434" t="str">
        <f t="shared" si="0"/>
        <v>PROMOVER UN CRECIMIENTO ORDENADO Y EQUILIBRADO DEL TERRITORIO CANTONAL, MEJORANDO LA DOTACIÓN DE SERVICIOS BÁSICOS, EMITIENDO NORMATIVA EFECTIVA QUE CONTRIBUYA A UN ADECUADO MANEJO DE RIESGOS NATURALES Y ANTRÓPICOS ASÍ COMO A LA OPTIMIZACIÓN DE LAS CAPACIDADES Y POTENCIALIDADES DEL CANTÓN,  PARA LOGRAR EL DESARROLLO SOCIO ECONÓMICO DE LA POBLACIÓN.</v>
      </c>
      <c r="C112" s="434"/>
      <c r="D112" s="332">
        <f>Hoja1!$G$192</f>
        <v>0.77181208053691275</v>
      </c>
      <c r="E112" s="598"/>
      <c r="F112" s="599"/>
    </row>
    <row r="113" spans="1:14" ht="51" customHeight="1">
      <c r="B113" s="434" t="str">
        <f t="shared" si="0"/>
        <v>REGENERAR Y PLANIFICAR EL SISTEMA DE MOVILIDAD Y DE COBERTURA DE ENERGÍA DEL CANTÓN EN BUSCA DE LA MEJORA DE LAS CONDICIONES DE VIDA E IMPULSO DEL DESARROLLO PRODUCTIVO.</v>
      </c>
      <c r="C113" s="434"/>
      <c r="D113" s="332">
        <f>Hoja1!$G$201</f>
        <v>0.875</v>
      </c>
      <c r="E113" s="598"/>
      <c r="F113" s="599"/>
    </row>
    <row r="114" spans="1:14" ht="61.5" customHeight="1">
      <c r="B114" s="434" t="str">
        <f>B105</f>
        <v>FORTALECER LA ESTRUCTURA INSTITUCIONAL PARA GARANTIZAR UN SISTEMA DE GESTIÓN EFICIENTE Y DE CALIDAD QUE PROMUEVA LA PARTICIPACIÓN CIUDADANA.</v>
      </c>
      <c r="C114" s="434"/>
      <c r="D114" s="343">
        <f>Hoja1!$G$271</f>
        <v>0.78260869565217395</v>
      </c>
      <c r="E114" s="598"/>
      <c r="F114" s="599"/>
    </row>
    <row r="115" spans="1:14" ht="64.5" customHeight="1">
      <c r="B115" s="434" t="str">
        <f t="shared" si="0"/>
        <v>DIFUNDIR LA IDENTIDAD LOCAL MATERIAL E INMATERIAL, MEDIANTE LA PARTICIPACIÓN COMUNITARIA CONSIDERANDO LA INTERCULTURALIDAD</v>
      </c>
      <c r="C115" s="434"/>
      <c r="D115" s="332">
        <v>1</v>
      </c>
      <c r="E115" s="598"/>
      <c r="F115" s="599"/>
    </row>
    <row r="116" spans="1:14">
      <c r="B116" s="29"/>
      <c r="C116" s="35"/>
      <c r="D116" s="28"/>
      <c r="E116" s="28"/>
      <c r="F116" s="28"/>
      <c r="G116" s="28"/>
      <c r="H116" s="28"/>
      <c r="I116" s="28"/>
      <c r="J116" s="35"/>
      <c r="K116" s="35"/>
      <c r="L116" s="28"/>
      <c r="M116" s="28"/>
      <c r="N116" s="28"/>
    </row>
    <row r="117" spans="1:14">
      <c r="B117" s="511" t="s">
        <v>34</v>
      </c>
      <c r="C117" s="511"/>
      <c r="D117" s="511"/>
      <c r="E117" s="511"/>
      <c r="F117" s="511"/>
      <c r="G117" s="511"/>
      <c r="H117" s="511"/>
      <c r="I117" s="511"/>
      <c r="J117" s="511"/>
      <c r="K117" s="511"/>
      <c r="L117" s="511"/>
      <c r="M117" s="511"/>
      <c r="N117" s="511"/>
    </row>
    <row r="118" spans="1:14">
      <c r="B118" s="512" t="s">
        <v>35</v>
      </c>
      <c r="C118" s="512"/>
      <c r="D118" s="512"/>
      <c r="E118" s="512"/>
      <c r="F118" s="512"/>
      <c r="G118" s="512"/>
      <c r="H118" s="512"/>
      <c r="I118" s="512"/>
      <c r="J118" s="512"/>
      <c r="K118" s="512"/>
      <c r="L118" s="512"/>
      <c r="M118" s="512"/>
      <c r="N118" s="512"/>
    </row>
    <row r="119" spans="1:14" ht="42.75" customHeight="1">
      <c r="A119" s="227"/>
      <c r="B119" s="474" t="s">
        <v>36</v>
      </c>
      <c r="C119" s="532" t="s">
        <v>37</v>
      </c>
      <c r="D119" s="533"/>
      <c r="E119" s="534"/>
      <c r="F119" s="470" t="s">
        <v>38</v>
      </c>
      <c r="G119" s="470"/>
      <c r="H119" s="470"/>
      <c r="I119" s="474" t="s">
        <v>39</v>
      </c>
      <c r="J119" s="468" t="s">
        <v>40</v>
      </c>
      <c r="K119" s="469"/>
      <c r="L119" s="464" t="s">
        <v>41</v>
      </c>
      <c r="M119" s="465"/>
      <c r="N119" s="432" t="s">
        <v>42</v>
      </c>
    </row>
    <row r="120" spans="1:14" ht="48.75" customHeight="1">
      <c r="B120" s="475"/>
      <c r="C120" s="21" t="s">
        <v>43</v>
      </c>
      <c r="D120" s="532" t="s">
        <v>44</v>
      </c>
      <c r="E120" s="534"/>
      <c r="F120" s="255" t="s">
        <v>45</v>
      </c>
      <c r="G120" s="470" t="s">
        <v>46</v>
      </c>
      <c r="H120" s="470"/>
      <c r="I120" s="475"/>
      <c r="J120" s="302" t="s">
        <v>47</v>
      </c>
      <c r="K120" s="302" t="s">
        <v>48</v>
      </c>
      <c r="L120" s="466"/>
      <c r="M120" s="467"/>
      <c r="N120" s="433"/>
    </row>
    <row r="121" spans="1:14" ht="90" customHeight="1">
      <c r="A121" s="451" t="s">
        <v>806</v>
      </c>
      <c r="B121" s="435" t="s">
        <v>1278</v>
      </c>
      <c r="C121" s="402" t="s">
        <v>687</v>
      </c>
      <c r="D121" s="408" t="s">
        <v>774</v>
      </c>
      <c r="E121" s="409"/>
      <c r="F121" s="428" t="s">
        <v>1290</v>
      </c>
      <c r="G121" s="473" t="s">
        <v>795</v>
      </c>
      <c r="H121" s="473"/>
      <c r="I121" s="438" t="s">
        <v>1279</v>
      </c>
      <c r="J121" s="285">
        <v>1</v>
      </c>
      <c r="K121" s="285">
        <v>1</v>
      </c>
      <c r="L121" s="476" t="s">
        <v>1409</v>
      </c>
      <c r="M121" s="477"/>
      <c r="N121" s="421" t="s">
        <v>1363</v>
      </c>
    </row>
    <row r="122" spans="1:14" ht="81.75" customHeight="1">
      <c r="A122" s="452"/>
      <c r="B122" s="436"/>
      <c r="C122" s="403"/>
      <c r="D122" s="412"/>
      <c r="E122" s="413"/>
      <c r="F122" s="429"/>
      <c r="G122" s="473" t="s">
        <v>796</v>
      </c>
      <c r="H122" s="473"/>
      <c r="I122" s="439"/>
      <c r="J122" s="285">
        <v>1</v>
      </c>
      <c r="K122" s="285">
        <v>1</v>
      </c>
      <c r="L122" s="478"/>
      <c r="M122" s="479"/>
      <c r="N122" s="422"/>
    </row>
    <row r="123" spans="1:14" ht="81.75" customHeight="1">
      <c r="A123" s="452"/>
      <c r="B123" s="436"/>
      <c r="C123" s="403"/>
      <c r="D123" s="412"/>
      <c r="E123" s="413"/>
      <c r="F123" s="429"/>
      <c r="G123" s="482" t="s">
        <v>797</v>
      </c>
      <c r="H123" s="483"/>
      <c r="I123" s="439"/>
      <c r="J123" s="285">
        <v>1</v>
      </c>
      <c r="K123" s="285">
        <v>1</v>
      </c>
      <c r="L123" s="478"/>
      <c r="M123" s="479"/>
      <c r="N123" s="422"/>
    </row>
    <row r="124" spans="1:14" ht="81.75" customHeight="1">
      <c r="A124" s="452"/>
      <c r="B124" s="436"/>
      <c r="C124" s="403"/>
      <c r="D124" s="412"/>
      <c r="E124" s="413"/>
      <c r="F124" s="429"/>
      <c r="G124" s="482" t="s">
        <v>798</v>
      </c>
      <c r="H124" s="483"/>
      <c r="I124" s="439"/>
      <c r="J124" s="285">
        <v>1</v>
      </c>
      <c r="K124" s="285">
        <v>1</v>
      </c>
      <c r="L124" s="478"/>
      <c r="M124" s="479"/>
      <c r="N124" s="422"/>
    </row>
    <row r="125" spans="1:14" ht="58.5" customHeight="1">
      <c r="A125" s="452"/>
      <c r="B125" s="436"/>
      <c r="C125" s="403"/>
      <c r="D125" s="412"/>
      <c r="E125" s="413"/>
      <c r="F125" s="429"/>
      <c r="G125" s="415" t="s">
        <v>799</v>
      </c>
      <c r="H125" s="416"/>
      <c r="I125" s="439"/>
      <c r="J125" s="285">
        <v>1</v>
      </c>
      <c r="K125" s="285">
        <v>1</v>
      </c>
      <c r="L125" s="478"/>
      <c r="M125" s="479"/>
      <c r="N125" s="422"/>
    </row>
    <row r="126" spans="1:14" ht="58.5" customHeight="1">
      <c r="A126" s="452"/>
      <c r="B126" s="436"/>
      <c r="C126" s="403"/>
      <c r="D126" s="410"/>
      <c r="E126" s="411"/>
      <c r="F126" s="429"/>
      <c r="G126" s="415" t="s">
        <v>800</v>
      </c>
      <c r="H126" s="416"/>
      <c r="I126" s="439"/>
      <c r="J126" s="285">
        <v>1</v>
      </c>
      <c r="K126" s="285">
        <v>1</v>
      </c>
      <c r="L126" s="478"/>
      <c r="M126" s="479"/>
      <c r="N126" s="422"/>
    </row>
    <row r="127" spans="1:14" ht="58.5" customHeight="1">
      <c r="A127" s="452"/>
      <c r="B127" s="436"/>
      <c r="C127" s="403"/>
      <c r="D127" s="408" t="s">
        <v>769</v>
      </c>
      <c r="E127" s="409"/>
      <c r="F127" s="429"/>
      <c r="G127" s="415" t="s">
        <v>801</v>
      </c>
      <c r="H127" s="416"/>
      <c r="I127" s="439"/>
      <c r="J127" s="285">
        <v>1</v>
      </c>
      <c r="K127" s="285">
        <v>1</v>
      </c>
      <c r="L127" s="478"/>
      <c r="M127" s="479"/>
      <c r="N127" s="422"/>
    </row>
    <row r="128" spans="1:14" ht="58.5" customHeight="1">
      <c r="A128" s="452"/>
      <c r="B128" s="436"/>
      <c r="C128" s="403"/>
      <c r="D128" s="410"/>
      <c r="E128" s="411"/>
      <c r="F128" s="429"/>
      <c r="G128" s="415" t="s">
        <v>802</v>
      </c>
      <c r="H128" s="416"/>
      <c r="I128" s="439"/>
      <c r="J128" s="285">
        <v>1</v>
      </c>
      <c r="K128" s="285">
        <v>1</v>
      </c>
      <c r="L128" s="478"/>
      <c r="M128" s="479"/>
      <c r="N128" s="422"/>
    </row>
    <row r="129" spans="1:14" ht="58.5" customHeight="1">
      <c r="A129" s="452"/>
      <c r="B129" s="436"/>
      <c r="C129" s="403"/>
      <c r="D129" s="415" t="s">
        <v>1062</v>
      </c>
      <c r="E129" s="416"/>
      <c r="F129" s="429"/>
      <c r="G129" s="415" t="s">
        <v>803</v>
      </c>
      <c r="H129" s="416"/>
      <c r="I129" s="439"/>
      <c r="J129" s="285">
        <v>1</v>
      </c>
      <c r="K129" s="285">
        <v>1</v>
      </c>
      <c r="L129" s="478"/>
      <c r="M129" s="479"/>
      <c r="N129" s="422"/>
    </row>
    <row r="130" spans="1:14" ht="58.5" customHeight="1">
      <c r="A130" s="452"/>
      <c r="B130" s="436"/>
      <c r="C130" s="403"/>
      <c r="D130" s="408" t="s">
        <v>769</v>
      </c>
      <c r="E130" s="409"/>
      <c r="F130" s="429"/>
      <c r="G130" s="415" t="s">
        <v>804</v>
      </c>
      <c r="H130" s="416"/>
      <c r="I130" s="439"/>
      <c r="J130" s="285">
        <v>1</v>
      </c>
      <c r="K130" s="285">
        <v>1</v>
      </c>
      <c r="L130" s="478"/>
      <c r="M130" s="479"/>
      <c r="N130" s="422"/>
    </row>
    <row r="131" spans="1:14" ht="58.5" customHeight="1">
      <c r="A131" s="452"/>
      <c r="B131" s="436"/>
      <c r="C131" s="403"/>
      <c r="D131" s="412"/>
      <c r="E131" s="413"/>
      <c r="F131" s="429"/>
      <c r="G131" s="415" t="s">
        <v>799</v>
      </c>
      <c r="H131" s="416"/>
      <c r="I131" s="439"/>
      <c r="J131" s="285">
        <v>1</v>
      </c>
      <c r="K131" s="285">
        <v>1</v>
      </c>
      <c r="L131" s="478"/>
      <c r="M131" s="479"/>
      <c r="N131" s="422"/>
    </row>
    <row r="132" spans="1:14" ht="58.5" customHeight="1">
      <c r="A132" s="452"/>
      <c r="B132" s="436"/>
      <c r="C132" s="403"/>
      <c r="D132" s="412"/>
      <c r="E132" s="413"/>
      <c r="F132" s="429"/>
      <c r="G132" s="415" t="s">
        <v>805</v>
      </c>
      <c r="H132" s="416"/>
      <c r="I132" s="439"/>
      <c r="J132" s="285">
        <v>1</v>
      </c>
      <c r="K132" s="285">
        <v>1</v>
      </c>
      <c r="L132" s="478"/>
      <c r="M132" s="479"/>
      <c r="N132" s="422"/>
    </row>
    <row r="133" spans="1:14" ht="58.5" customHeight="1">
      <c r="A133" s="453" t="s">
        <v>807</v>
      </c>
      <c r="B133" s="436"/>
      <c r="C133" s="403"/>
      <c r="D133" s="412"/>
      <c r="E133" s="413"/>
      <c r="F133" s="429"/>
      <c r="G133" s="415" t="s">
        <v>809</v>
      </c>
      <c r="H133" s="416"/>
      <c r="I133" s="439"/>
      <c r="J133" s="285">
        <v>1</v>
      </c>
      <c r="K133" s="285">
        <v>1</v>
      </c>
      <c r="L133" s="478"/>
      <c r="M133" s="479"/>
      <c r="N133" s="422"/>
    </row>
    <row r="134" spans="1:14" ht="58.5" customHeight="1">
      <c r="A134" s="454"/>
      <c r="B134" s="436"/>
      <c r="C134" s="403"/>
      <c r="D134" s="412"/>
      <c r="E134" s="413"/>
      <c r="F134" s="429"/>
      <c r="G134" s="415" t="s">
        <v>810</v>
      </c>
      <c r="H134" s="416"/>
      <c r="I134" s="439"/>
      <c r="J134" s="285">
        <v>1</v>
      </c>
      <c r="K134" s="285">
        <v>1</v>
      </c>
      <c r="L134" s="478"/>
      <c r="M134" s="479"/>
      <c r="N134" s="422"/>
    </row>
    <row r="135" spans="1:14" ht="65.099999999999994" customHeight="1">
      <c r="A135" s="454"/>
      <c r="B135" s="436"/>
      <c r="C135" s="404"/>
      <c r="D135" s="410"/>
      <c r="E135" s="411"/>
      <c r="F135" s="429"/>
      <c r="G135" s="414" t="s">
        <v>795</v>
      </c>
      <c r="H135" s="414"/>
      <c r="I135" s="439"/>
      <c r="J135" s="285">
        <v>1</v>
      </c>
      <c r="K135" s="285">
        <v>1</v>
      </c>
      <c r="L135" s="478"/>
      <c r="M135" s="479"/>
      <c r="N135" s="422"/>
    </row>
    <row r="136" spans="1:14" ht="65.099999999999994" customHeight="1">
      <c r="A136" s="459" t="s">
        <v>844</v>
      </c>
      <c r="B136" s="436"/>
      <c r="C136" s="402" t="s">
        <v>687</v>
      </c>
      <c r="D136" s="408" t="s">
        <v>769</v>
      </c>
      <c r="E136" s="409"/>
      <c r="F136" s="429"/>
      <c r="G136" s="431" t="s">
        <v>811</v>
      </c>
      <c r="H136" s="431"/>
      <c r="I136" s="439"/>
      <c r="J136" s="285">
        <v>1</v>
      </c>
      <c r="K136" s="285">
        <v>1</v>
      </c>
      <c r="L136" s="478"/>
      <c r="M136" s="479"/>
      <c r="N136" s="422"/>
    </row>
    <row r="137" spans="1:14" ht="65.099999999999994" customHeight="1">
      <c r="A137" s="460"/>
      <c r="B137" s="436"/>
      <c r="C137" s="403"/>
      <c r="D137" s="412"/>
      <c r="E137" s="413"/>
      <c r="F137" s="429"/>
      <c r="G137" s="431" t="s">
        <v>812</v>
      </c>
      <c r="H137" s="431"/>
      <c r="I137" s="439"/>
      <c r="J137" s="285">
        <v>1</v>
      </c>
      <c r="K137" s="285">
        <v>1</v>
      </c>
      <c r="L137" s="478"/>
      <c r="M137" s="479"/>
      <c r="N137" s="422"/>
    </row>
    <row r="138" spans="1:14" ht="65.099999999999994" customHeight="1">
      <c r="A138" s="460"/>
      <c r="B138" s="436"/>
      <c r="C138" s="403"/>
      <c r="D138" s="412"/>
      <c r="E138" s="413"/>
      <c r="F138" s="429"/>
      <c r="G138" s="431" t="s">
        <v>813</v>
      </c>
      <c r="H138" s="431"/>
      <c r="I138" s="439"/>
      <c r="J138" s="285">
        <v>1</v>
      </c>
      <c r="K138" s="285">
        <v>0</v>
      </c>
      <c r="L138" s="478"/>
      <c r="M138" s="479"/>
      <c r="N138" s="422"/>
    </row>
    <row r="139" spans="1:14" ht="65.099999999999994" customHeight="1">
      <c r="A139" s="460"/>
      <c r="B139" s="436"/>
      <c r="C139" s="403"/>
      <c r="D139" s="412"/>
      <c r="E139" s="413"/>
      <c r="F139" s="429"/>
      <c r="G139" s="431" t="s">
        <v>814</v>
      </c>
      <c r="H139" s="431"/>
      <c r="I139" s="439"/>
      <c r="J139" s="285">
        <v>1</v>
      </c>
      <c r="K139" s="285">
        <v>0</v>
      </c>
      <c r="L139" s="478"/>
      <c r="M139" s="479"/>
      <c r="N139" s="422"/>
    </row>
    <row r="140" spans="1:14" ht="65.099999999999994" customHeight="1">
      <c r="A140" s="460"/>
      <c r="B140" s="436"/>
      <c r="C140" s="403"/>
      <c r="D140" s="410"/>
      <c r="E140" s="411"/>
      <c r="F140" s="429"/>
      <c r="G140" s="431" t="s">
        <v>815</v>
      </c>
      <c r="H140" s="431"/>
      <c r="I140" s="439"/>
      <c r="J140" s="285">
        <v>1</v>
      </c>
      <c r="K140" s="285">
        <v>0</v>
      </c>
      <c r="L140" s="478"/>
      <c r="M140" s="479"/>
      <c r="N140" s="422"/>
    </row>
    <row r="141" spans="1:14" ht="65.099999999999994" customHeight="1">
      <c r="A141" s="460"/>
      <c r="B141" s="436"/>
      <c r="C141" s="403"/>
      <c r="D141" s="415" t="s">
        <v>1063</v>
      </c>
      <c r="E141" s="416"/>
      <c r="F141" s="429"/>
      <c r="G141" s="431" t="s">
        <v>816</v>
      </c>
      <c r="H141" s="431"/>
      <c r="I141" s="439"/>
      <c r="J141" s="285">
        <v>1</v>
      </c>
      <c r="K141" s="285">
        <v>1</v>
      </c>
      <c r="L141" s="478"/>
      <c r="M141" s="479"/>
      <c r="N141" s="422"/>
    </row>
    <row r="142" spans="1:14" ht="65.099999999999994" customHeight="1">
      <c r="A142" s="460"/>
      <c r="B142" s="436"/>
      <c r="C142" s="403"/>
      <c r="D142" s="408" t="s">
        <v>769</v>
      </c>
      <c r="E142" s="409"/>
      <c r="F142" s="429"/>
      <c r="G142" s="431" t="s">
        <v>817</v>
      </c>
      <c r="H142" s="431"/>
      <c r="I142" s="439"/>
      <c r="J142" s="285">
        <v>1</v>
      </c>
      <c r="K142" s="285">
        <v>1</v>
      </c>
      <c r="L142" s="478"/>
      <c r="M142" s="479"/>
      <c r="N142" s="422"/>
    </row>
    <row r="143" spans="1:14" ht="65.099999999999994" customHeight="1">
      <c r="A143" s="460"/>
      <c r="B143" s="436"/>
      <c r="C143" s="403"/>
      <c r="D143" s="412"/>
      <c r="E143" s="413"/>
      <c r="F143" s="429"/>
      <c r="G143" s="431" t="s">
        <v>818</v>
      </c>
      <c r="H143" s="431"/>
      <c r="I143" s="439"/>
      <c r="J143" s="285">
        <v>1</v>
      </c>
      <c r="K143" s="285">
        <v>1</v>
      </c>
      <c r="L143" s="478"/>
      <c r="M143" s="479"/>
      <c r="N143" s="422"/>
    </row>
    <row r="144" spans="1:14" ht="65.099999999999994" customHeight="1">
      <c r="A144" s="460"/>
      <c r="B144" s="436"/>
      <c r="C144" s="403"/>
      <c r="D144" s="412"/>
      <c r="E144" s="413"/>
      <c r="F144" s="429"/>
      <c r="G144" s="431" t="s">
        <v>819</v>
      </c>
      <c r="H144" s="431"/>
      <c r="I144" s="439"/>
      <c r="J144" s="285">
        <v>1</v>
      </c>
      <c r="K144" s="285">
        <v>1</v>
      </c>
      <c r="L144" s="478"/>
      <c r="M144" s="479"/>
      <c r="N144" s="422"/>
    </row>
    <row r="145" spans="1:14" ht="65.099999999999994" customHeight="1">
      <c r="A145" s="460"/>
      <c r="B145" s="436"/>
      <c r="C145" s="403"/>
      <c r="D145" s="410"/>
      <c r="E145" s="411"/>
      <c r="F145" s="429"/>
      <c r="G145" s="431" t="s">
        <v>820</v>
      </c>
      <c r="H145" s="431"/>
      <c r="I145" s="439"/>
      <c r="J145" s="285">
        <v>1</v>
      </c>
      <c r="K145" s="285">
        <v>1</v>
      </c>
      <c r="L145" s="478"/>
      <c r="M145" s="479"/>
      <c r="N145" s="422"/>
    </row>
    <row r="146" spans="1:14" ht="65.099999999999994" customHeight="1">
      <c r="A146" s="460"/>
      <c r="B146" s="436"/>
      <c r="C146" s="403"/>
      <c r="D146" s="408" t="s">
        <v>1063</v>
      </c>
      <c r="E146" s="409"/>
      <c r="F146" s="429"/>
      <c r="G146" s="431" t="s">
        <v>821</v>
      </c>
      <c r="H146" s="431"/>
      <c r="I146" s="439"/>
      <c r="J146" s="285">
        <v>1</v>
      </c>
      <c r="K146" s="285">
        <v>1</v>
      </c>
      <c r="L146" s="478"/>
      <c r="M146" s="479"/>
      <c r="N146" s="422"/>
    </row>
    <row r="147" spans="1:14" ht="65.099999999999994" customHeight="1">
      <c r="A147" s="460"/>
      <c r="B147" s="436"/>
      <c r="C147" s="403"/>
      <c r="D147" s="410"/>
      <c r="E147" s="411"/>
      <c r="F147" s="429"/>
      <c r="G147" s="431" t="s">
        <v>822</v>
      </c>
      <c r="H147" s="431"/>
      <c r="I147" s="439"/>
      <c r="J147" s="285">
        <v>1</v>
      </c>
      <c r="K147" s="285">
        <v>0</v>
      </c>
      <c r="L147" s="478"/>
      <c r="M147" s="479"/>
      <c r="N147" s="422"/>
    </row>
    <row r="148" spans="1:14" ht="65.099999999999994" customHeight="1">
      <c r="A148" s="460"/>
      <c r="B148" s="436"/>
      <c r="C148" s="403"/>
      <c r="D148" s="415" t="s">
        <v>769</v>
      </c>
      <c r="E148" s="416"/>
      <c r="F148" s="429"/>
      <c r="G148" s="431" t="s">
        <v>823</v>
      </c>
      <c r="H148" s="431"/>
      <c r="I148" s="439"/>
      <c r="J148" s="285">
        <v>1</v>
      </c>
      <c r="K148" s="285">
        <v>0</v>
      </c>
      <c r="L148" s="478"/>
      <c r="M148" s="479"/>
      <c r="N148" s="422"/>
    </row>
    <row r="149" spans="1:14" ht="65.099999999999994" customHeight="1">
      <c r="A149" s="460"/>
      <c r="B149" s="436"/>
      <c r="C149" s="403"/>
      <c r="D149" s="415" t="s">
        <v>1063</v>
      </c>
      <c r="E149" s="416"/>
      <c r="F149" s="429"/>
      <c r="G149" s="431" t="s">
        <v>824</v>
      </c>
      <c r="H149" s="431"/>
      <c r="I149" s="439"/>
      <c r="J149" s="285">
        <v>1</v>
      </c>
      <c r="K149" s="285">
        <v>1</v>
      </c>
      <c r="L149" s="478"/>
      <c r="M149" s="479"/>
      <c r="N149" s="422"/>
    </row>
    <row r="150" spans="1:14" ht="65.099999999999994" customHeight="1">
      <c r="A150" s="460"/>
      <c r="B150" s="436"/>
      <c r="C150" s="403"/>
      <c r="D150" s="408" t="s">
        <v>769</v>
      </c>
      <c r="E150" s="409"/>
      <c r="F150" s="429"/>
      <c r="G150" s="431" t="s">
        <v>825</v>
      </c>
      <c r="H150" s="431"/>
      <c r="I150" s="439"/>
      <c r="J150" s="285">
        <v>1</v>
      </c>
      <c r="K150" s="285">
        <v>0</v>
      </c>
      <c r="L150" s="478"/>
      <c r="M150" s="479"/>
      <c r="N150" s="422"/>
    </row>
    <row r="151" spans="1:14" ht="65.099999999999994" customHeight="1">
      <c r="A151" s="460"/>
      <c r="B151" s="436"/>
      <c r="C151" s="403"/>
      <c r="D151" s="412"/>
      <c r="E151" s="413"/>
      <c r="F151" s="429"/>
      <c r="G151" s="431" t="s">
        <v>826</v>
      </c>
      <c r="H151" s="431"/>
      <c r="I151" s="439"/>
      <c r="J151" s="285">
        <v>1</v>
      </c>
      <c r="K151" s="285">
        <v>1</v>
      </c>
      <c r="L151" s="478"/>
      <c r="M151" s="479"/>
      <c r="N151" s="422"/>
    </row>
    <row r="152" spans="1:14" ht="65.099999999999994" customHeight="1">
      <c r="A152" s="460"/>
      <c r="B152" s="436"/>
      <c r="C152" s="403"/>
      <c r="D152" s="412"/>
      <c r="E152" s="413"/>
      <c r="F152" s="429"/>
      <c r="G152" s="431" t="s">
        <v>827</v>
      </c>
      <c r="H152" s="431"/>
      <c r="I152" s="439"/>
      <c r="J152" s="285">
        <v>1</v>
      </c>
      <c r="K152" s="285">
        <v>1</v>
      </c>
      <c r="L152" s="478"/>
      <c r="M152" s="479"/>
      <c r="N152" s="422"/>
    </row>
    <row r="153" spans="1:14" ht="65.099999999999994" customHeight="1">
      <c r="A153" s="460"/>
      <c r="B153" s="436"/>
      <c r="C153" s="403"/>
      <c r="D153" s="412"/>
      <c r="E153" s="413"/>
      <c r="F153" s="429"/>
      <c r="G153" s="431" t="s">
        <v>828</v>
      </c>
      <c r="H153" s="431"/>
      <c r="I153" s="439"/>
      <c r="J153" s="285">
        <v>1</v>
      </c>
      <c r="K153" s="285">
        <v>1</v>
      </c>
      <c r="L153" s="478"/>
      <c r="M153" s="479"/>
      <c r="N153" s="422"/>
    </row>
    <row r="154" spans="1:14" ht="65.099999999999994" customHeight="1">
      <c r="A154" s="460"/>
      <c r="B154" s="436"/>
      <c r="C154" s="403"/>
      <c r="D154" s="410"/>
      <c r="E154" s="411"/>
      <c r="F154" s="429"/>
      <c r="G154" s="431" t="s">
        <v>829</v>
      </c>
      <c r="H154" s="431"/>
      <c r="I154" s="439"/>
      <c r="J154" s="285">
        <v>1</v>
      </c>
      <c r="K154" s="285">
        <v>0</v>
      </c>
      <c r="L154" s="478"/>
      <c r="M154" s="479"/>
      <c r="N154" s="422"/>
    </row>
    <row r="155" spans="1:14" ht="65.099999999999994" customHeight="1">
      <c r="A155" s="460"/>
      <c r="B155" s="436"/>
      <c r="C155" s="403"/>
      <c r="D155" s="408" t="s">
        <v>1063</v>
      </c>
      <c r="E155" s="409"/>
      <c r="F155" s="429"/>
      <c r="G155" s="431" t="s">
        <v>830</v>
      </c>
      <c r="H155" s="431"/>
      <c r="I155" s="439"/>
      <c r="J155" s="285">
        <v>1</v>
      </c>
      <c r="K155" s="285">
        <v>1</v>
      </c>
      <c r="L155" s="478"/>
      <c r="M155" s="479"/>
      <c r="N155" s="422"/>
    </row>
    <row r="156" spans="1:14" ht="65.099999999999994" customHeight="1">
      <c r="A156" s="460"/>
      <c r="B156" s="436"/>
      <c r="C156" s="403"/>
      <c r="D156" s="410"/>
      <c r="E156" s="411"/>
      <c r="F156" s="429"/>
      <c r="G156" s="417" t="s">
        <v>799</v>
      </c>
      <c r="H156" s="417"/>
      <c r="I156" s="439"/>
      <c r="J156" s="285">
        <v>1</v>
      </c>
      <c r="K156" s="285">
        <v>1</v>
      </c>
      <c r="L156" s="478"/>
      <c r="M156" s="479"/>
      <c r="N156" s="422"/>
    </row>
    <row r="157" spans="1:14" ht="65.099999999999994" customHeight="1">
      <c r="A157" s="460"/>
      <c r="B157" s="436"/>
      <c r="C157" s="403"/>
      <c r="D157" s="408" t="s">
        <v>769</v>
      </c>
      <c r="E157" s="409"/>
      <c r="F157" s="429"/>
      <c r="G157" s="431" t="s">
        <v>831</v>
      </c>
      <c r="H157" s="431"/>
      <c r="I157" s="439"/>
      <c r="J157" s="285">
        <v>1</v>
      </c>
      <c r="K157" s="285">
        <v>1</v>
      </c>
      <c r="L157" s="478"/>
      <c r="M157" s="479"/>
      <c r="N157" s="422"/>
    </row>
    <row r="158" spans="1:14" ht="65.099999999999994" customHeight="1">
      <c r="A158" s="460"/>
      <c r="B158" s="436"/>
      <c r="C158" s="403"/>
      <c r="D158" s="412"/>
      <c r="E158" s="413"/>
      <c r="F158" s="429"/>
      <c r="G158" s="431" t="s">
        <v>832</v>
      </c>
      <c r="H158" s="431"/>
      <c r="I158" s="439"/>
      <c r="J158" s="285">
        <v>1</v>
      </c>
      <c r="K158" s="285">
        <v>1</v>
      </c>
      <c r="L158" s="478"/>
      <c r="M158" s="479"/>
      <c r="N158" s="422"/>
    </row>
    <row r="159" spans="1:14" ht="65.099999999999994" customHeight="1">
      <c r="A159" s="460"/>
      <c r="B159" s="436"/>
      <c r="C159" s="403"/>
      <c r="D159" s="412"/>
      <c r="E159" s="413"/>
      <c r="F159" s="429"/>
      <c r="G159" s="431" t="s">
        <v>833</v>
      </c>
      <c r="H159" s="431"/>
      <c r="I159" s="439"/>
      <c r="J159" s="285">
        <v>1</v>
      </c>
      <c r="K159" s="285">
        <v>1</v>
      </c>
      <c r="L159" s="478"/>
      <c r="M159" s="479"/>
      <c r="N159" s="422"/>
    </row>
    <row r="160" spans="1:14" ht="65.099999999999994" customHeight="1">
      <c r="A160" s="460"/>
      <c r="B160" s="436"/>
      <c r="C160" s="403"/>
      <c r="D160" s="412"/>
      <c r="E160" s="413"/>
      <c r="F160" s="429"/>
      <c r="G160" s="431" t="s">
        <v>834</v>
      </c>
      <c r="H160" s="431"/>
      <c r="I160" s="439"/>
      <c r="J160" s="285">
        <v>1</v>
      </c>
      <c r="K160" s="285">
        <v>1</v>
      </c>
      <c r="L160" s="478"/>
      <c r="M160" s="479"/>
      <c r="N160" s="422"/>
    </row>
    <row r="161" spans="1:14" ht="65.099999999999994" customHeight="1">
      <c r="A161" s="460"/>
      <c r="B161" s="436"/>
      <c r="C161" s="403"/>
      <c r="D161" s="412"/>
      <c r="E161" s="413"/>
      <c r="F161" s="429"/>
      <c r="G161" s="431" t="s">
        <v>835</v>
      </c>
      <c r="H161" s="431"/>
      <c r="I161" s="439"/>
      <c r="J161" s="286">
        <v>1</v>
      </c>
      <c r="K161" s="285">
        <v>1</v>
      </c>
      <c r="L161" s="478"/>
      <c r="M161" s="479"/>
      <c r="N161" s="422"/>
    </row>
    <row r="162" spans="1:14" ht="65.099999999999994" customHeight="1">
      <c r="A162" s="460"/>
      <c r="B162" s="436"/>
      <c r="C162" s="403"/>
      <c r="D162" s="412"/>
      <c r="E162" s="413"/>
      <c r="F162" s="429"/>
      <c r="G162" s="431" t="s">
        <v>836</v>
      </c>
      <c r="H162" s="431"/>
      <c r="I162" s="439"/>
      <c r="J162" s="286">
        <v>1</v>
      </c>
      <c r="K162" s="285">
        <v>1</v>
      </c>
      <c r="L162" s="478"/>
      <c r="M162" s="479"/>
      <c r="N162" s="422"/>
    </row>
    <row r="163" spans="1:14" ht="65.099999999999994" customHeight="1">
      <c r="A163" s="460"/>
      <c r="B163" s="436"/>
      <c r="C163" s="403"/>
      <c r="D163" s="412"/>
      <c r="E163" s="413"/>
      <c r="F163" s="429"/>
      <c r="G163" s="431" t="s">
        <v>837</v>
      </c>
      <c r="H163" s="431"/>
      <c r="I163" s="439"/>
      <c r="J163" s="286">
        <v>1</v>
      </c>
      <c r="K163" s="285">
        <v>1</v>
      </c>
      <c r="L163" s="478"/>
      <c r="M163" s="479"/>
      <c r="N163" s="422"/>
    </row>
    <row r="164" spans="1:14" ht="65.099999999999994" customHeight="1">
      <c r="A164" s="460"/>
      <c r="B164" s="436"/>
      <c r="C164" s="403"/>
      <c r="D164" s="412"/>
      <c r="E164" s="413"/>
      <c r="F164" s="429"/>
      <c r="G164" s="431" t="s">
        <v>838</v>
      </c>
      <c r="H164" s="431"/>
      <c r="I164" s="439"/>
      <c r="J164" s="286">
        <v>1</v>
      </c>
      <c r="K164" s="285">
        <v>1</v>
      </c>
      <c r="L164" s="478"/>
      <c r="M164" s="479"/>
      <c r="N164" s="422"/>
    </row>
    <row r="165" spans="1:14" ht="65.099999999999994" customHeight="1">
      <c r="A165" s="460"/>
      <c r="B165" s="436"/>
      <c r="C165" s="403"/>
      <c r="D165" s="412"/>
      <c r="E165" s="413"/>
      <c r="F165" s="429"/>
      <c r="G165" s="431" t="s">
        <v>839</v>
      </c>
      <c r="H165" s="431"/>
      <c r="I165" s="439"/>
      <c r="J165" s="286">
        <v>1</v>
      </c>
      <c r="K165" s="285">
        <v>0</v>
      </c>
      <c r="L165" s="478"/>
      <c r="M165" s="479"/>
      <c r="N165" s="422"/>
    </row>
    <row r="166" spans="1:14" ht="65.099999999999994" customHeight="1">
      <c r="A166" s="460"/>
      <c r="B166" s="436"/>
      <c r="C166" s="403"/>
      <c r="D166" s="412"/>
      <c r="E166" s="413"/>
      <c r="F166" s="429"/>
      <c r="G166" s="431" t="s">
        <v>840</v>
      </c>
      <c r="H166" s="431"/>
      <c r="I166" s="439"/>
      <c r="J166" s="286">
        <v>1</v>
      </c>
      <c r="K166" s="285">
        <v>0</v>
      </c>
      <c r="L166" s="478"/>
      <c r="M166" s="479"/>
      <c r="N166" s="422"/>
    </row>
    <row r="167" spans="1:14" ht="65.099999999999994" customHeight="1">
      <c r="A167" s="460"/>
      <c r="B167" s="436"/>
      <c r="C167" s="403"/>
      <c r="D167" s="412"/>
      <c r="E167" s="413"/>
      <c r="F167" s="429"/>
      <c r="G167" s="431" t="s">
        <v>841</v>
      </c>
      <c r="H167" s="431"/>
      <c r="I167" s="439"/>
      <c r="J167" s="286">
        <v>1</v>
      </c>
      <c r="K167" s="285">
        <v>0</v>
      </c>
      <c r="L167" s="478"/>
      <c r="M167" s="479"/>
      <c r="N167" s="422"/>
    </row>
    <row r="168" spans="1:14" ht="65.099999999999994" customHeight="1">
      <c r="A168" s="460"/>
      <c r="B168" s="436"/>
      <c r="C168" s="403"/>
      <c r="D168" s="412"/>
      <c r="E168" s="413"/>
      <c r="F168" s="429"/>
      <c r="G168" s="431" t="s">
        <v>842</v>
      </c>
      <c r="H168" s="431"/>
      <c r="I168" s="439"/>
      <c r="J168" s="286">
        <v>1</v>
      </c>
      <c r="K168" s="285">
        <v>0</v>
      </c>
      <c r="L168" s="478"/>
      <c r="M168" s="479"/>
      <c r="N168" s="422"/>
    </row>
    <row r="169" spans="1:14" ht="65.099999999999994" customHeight="1">
      <c r="A169" s="460"/>
      <c r="B169" s="436"/>
      <c r="C169" s="403"/>
      <c r="D169" s="412"/>
      <c r="E169" s="413"/>
      <c r="F169" s="429"/>
      <c r="G169" s="431" t="s">
        <v>843</v>
      </c>
      <c r="H169" s="431"/>
      <c r="I169" s="439"/>
      <c r="J169" s="286">
        <v>1</v>
      </c>
      <c r="K169" s="285">
        <v>1</v>
      </c>
      <c r="L169" s="478"/>
      <c r="M169" s="479"/>
      <c r="N169" s="422"/>
    </row>
    <row r="170" spans="1:14" ht="65.099999999999994" customHeight="1">
      <c r="A170" s="461" t="s">
        <v>845</v>
      </c>
      <c r="B170" s="436"/>
      <c r="C170" s="402" t="s">
        <v>687</v>
      </c>
      <c r="D170" s="412"/>
      <c r="E170" s="413"/>
      <c r="F170" s="429"/>
      <c r="G170" s="471" t="s">
        <v>846</v>
      </c>
      <c r="H170" s="472"/>
      <c r="I170" s="439"/>
      <c r="J170" s="286">
        <v>1</v>
      </c>
      <c r="K170" s="285">
        <v>1</v>
      </c>
      <c r="L170" s="478"/>
      <c r="M170" s="479"/>
      <c r="N170" s="422"/>
    </row>
    <row r="171" spans="1:14" ht="81.75" customHeight="1">
      <c r="A171" s="462"/>
      <c r="B171" s="436"/>
      <c r="C171" s="403"/>
      <c r="D171" s="412"/>
      <c r="E171" s="413"/>
      <c r="F171" s="429"/>
      <c r="G171" s="471" t="s">
        <v>847</v>
      </c>
      <c r="H171" s="472"/>
      <c r="I171" s="439"/>
      <c r="J171" s="286">
        <v>1</v>
      </c>
      <c r="K171" s="285">
        <v>1</v>
      </c>
      <c r="L171" s="478"/>
      <c r="M171" s="479"/>
      <c r="N171" s="422"/>
    </row>
    <row r="172" spans="1:14" ht="65.099999999999994" customHeight="1">
      <c r="A172" s="462"/>
      <c r="B172" s="436"/>
      <c r="C172" s="403"/>
      <c r="D172" s="412"/>
      <c r="E172" s="413"/>
      <c r="F172" s="429"/>
      <c r="G172" s="471" t="s">
        <v>848</v>
      </c>
      <c r="H172" s="472"/>
      <c r="I172" s="439"/>
      <c r="J172" s="286">
        <v>1</v>
      </c>
      <c r="K172" s="285">
        <v>0</v>
      </c>
      <c r="L172" s="478"/>
      <c r="M172" s="479"/>
      <c r="N172" s="422"/>
    </row>
    <row r="173" spans="1:14" ht="65.099999999999994" customHeight="1">
      <c r="A173" s="462"/>
      <c r="B173" s="437"/>
      <c r="C173" s="404"/>
      <c r="D173" s="410"/>
      <c r="E173" s="411"/>
      <c r="F173" s="430"/>
      <c r="G173" s="471" t="s">
        <v>849</v>
      </c>
      <c r="H173" s="472"/>
      <c r="I173" s="440"/>
      <c r="J173" s="286">
        <v>1</v>
      </c>
      <c r="K173" s="285">
        <v>1</v>
      </c>
      <c r="L173" s="480"/>
      <c r="M173" s="481"/>
      <c r="N173" s="423"/>
    </row>
    <row r="174" spans="1:14" ht="93" customHeight="1">
      <c r="A174" s="649" t="s">
        <v>856</v>
      </c>
      <c r="B174" s="674" t="s">
        <v>1274</v>
      </c>
      <c r="C174" s="250" t="s">
        <v>688</v>
      </c>
      <c r="D174" s="415" t="s">
        <v>1058</v>
      </c>
      <c r="E174" s="416"/>
      <c r="F174" s="671" t="s">
        <v>1286</v>
      </c>
      <c r="G174" s="417" t="s">
        <v>850</v>
      </c>
      <c r="H174" s="417"/>
      <c r="I174" s="393" t="s">
        <v>1280</v>
      </c>
      <c r="J174" s="286">
        <v>1</v>
      </c>
      <c r="K174" s="285">
        <v>1</v>
      </c>
      <c r="L174" s="370" t="s">
        <v>1372</v>
      </c>
      <c r="M174" s="371"/>
      <c r="N174" s="393" t="s">
        <v>1364</v>
      </c>
    </row>
    <row r="175" spans="1:14" ht="65.099999999999994" customHeight="1">
      <c r="A175" s="649"/>
      <c r="B175" s="675"/>
      <c r="C175" s="250" t="s">
        <v>688</v>
      </c>
      <c r="D175" s="415" t="s">
        <v>761</v>
      </c>
      <c r="E175" s="416"/>
      <c r="F175" s="672"/>
      <c r="G175" s="431" t="s">
        <v>851</v>
      </c>
      <c r="H175" s="431"/>
      <c r="I175" s="394"/>
      <c r="J175" s="286">
        <v>1</v>
      </c>
      <c r="K175" s="285">
        <v>1</v>
      </c>
      <c r="L175" s="372"/>
      <c r="M175" s="373"/>
      <c r="N175" s="394"/>
    </row>
    <row r="176" spans="1:14" ht="91.5" customHeight="1">
      <c r="A176" s="649"/>
      <c r="B176" s="675"/>
      <c r="C176" s="249" t="s">
        <v>1061</v>
      </c>
      <c r="D176" s="415" t="s">
        <v>1060</v>
      </c>
      <c r="E176" s="416"/>
      <c r="F176" s="672"/>
      <c r="G176" s="418" t="s">
        <v>852</v>
      </c>
      <c r="H176" s="419"/>
      <c r="I176" s="394"/>
      <c r="J176" s="286">
        <v>1</v>
      </c>
      <c r="K176" s="285">
        <v>1</v>
      </c>
      <c r="L176" s="372"/>
      <c r="M176" s="373"/>
      <c r="N176" s="394"/>
    </row>
    <row r="177" spans="1:14" ht="65.099999999999994" customHeight="1">
      <c r="A177" s="649"/>
      <c r="B177" s="675"/>
      <c r="C177" s="250" t="s">
        <v>688</v>
      </c>
      <c r="D177" s="415" t="s">
        <v>757</v>
      </c>
      <c r="E177" s="416"/>
      <c r="F177" s="672"/>
      <c r="G177" s="418" t="s">
        <v>853</v>
      </c>
      <c r="H177" s="419"/>
      <c r="I177" s="394"/>
      <c r="J177" s="286">
        <v>1</v>
      </c>
      <c r="K177" s="285">
        <v>1</v>
      </c>
      <c r="L177" s="372"/>
      <c r="M177" s="373"/>
      <c r="N177" s="394"/>
    </row>
    <row r="178" spans="1:14" ht="65.099999999999994" customHeight="1">
      <c r="A178" s="649"/>
      <c r="B178" s="675"/>
      <c r="C178" s="250" t="s">
        <v>688</v>
      </c>
      <c r="D178" s="408" t="s">
        <v>761</v>
      </c>
      <c r="E178" s="409"/>
      <c r="F178" s="672"/>
      <c r="G178" s="418" t="s">
        <v>854</v>
      </c>
      <c r="H178" s="419"/>
      <c r="I178" s="394"/>
      <c r="J178" s="286">
        <v>1</v>
      </c>
      <c r="K178" s="285">
        <v>1</v>
      </c>
      <c r="L178" s="372"/>
      <c r="M178" s="373"/>
      <c r="N178" s="394"/>
    </row>
    <row r="179" spans="1:14" ht="98.25" customHeight="1">
      <c r="A179" s="649"/>
      <c r="B179" s="675"/>
      <c r="C179" s="250" t="s">
        <v>688</v>
      </c>
      <c r="D179" s="410"/>
      <c r="E179" s="411"/>
      <c r="F179" s="672"/>
      <c r="G179" s="418" t="s">
        <v>855</v>
      </c>
      <c r="H179" s="419"/>
      <c r="I179" s="394"/>
      <c r="J179" s="286">
        <v>1</v>
      </c>
      <c r="K179" s="285">
        <v>1</v>
      </c>
      <c r="L179" s="372"/>
      <c r="M179" s="373"/>
      <c r="N179" s="394"/>
    </row>
    <row r="180" spans="1:14" ht="65.099999999999994" customHeight="1">
      <c r="A180" s="649"/>
      <c r="B180" s="675"/>
      <c r="C180" s="248" t="s">
        <v>1061</v>
      </c>
      <c r="D180" s="408" t="s">
        <v>1060</v>
      </c>
      <c r="E180" s="409"/>
      <c r="F180" s="672"/>
      <c r="G180" s="418" t="s">
        <v>857</v>
      </c>
      <c r="H180" s="419"/>
      <c r="I180" s="394"/>
      <c r="J180" s="286">
        <v>1</v>
      </c>
      <c r="K180" s="285">
        <v>1</v>
      </c>
      <c r="L180" s="372"/>
      <c r="M180" s="373"/>
      <c r="N180" s="394"/>
    </row>
    <row r="181" spans="1:14" ht="65.099999999999994" customHeight="1">
      <c r="A181" s="649"/>
      <c r="B181" s="675"/>
      <c r="C181" s="248" t="s">
        <v>1061</v>
      </c>
      <c r="D181" s="412"/>
      <c r="E181" s="413"/>
      <c r="F181" s="672"/>
      <c r="G181" s="418" t="s">
        <v>858</v>
      </c>
      <c r="H181" s="419"/>
      <c r="I181" s="394"/>
      <c r="J181" s="286">
        <v>1</v>
      </c>
      <c r="K181" s="285">
        <v>1</v>
      </c>
      <c r="L181" s="372"/>
      <c r="M181" s="373"/>
      <c r="N181" s="394"/>
    </row>
    <row r="182" spans="1:14" ht="65.099999999999994" customHeight="1">
      <c r="A182" s="649"/>
      <c r="B182" s="675"/>
      <c r="C182" s="248" t="s">
        <v>1061</v>
      </c>
      <c r="D182" s="412"/>
      <c r="E182" s="413"/>
      <c r="F182" s="672"/>
      <c r="G182" s="418" t="s">
        <v>859</v>
      </c>
      <c r="H182" s="419"/>
      <c r="I182" s="394"/>
      <c r="J182" s="286">
        <v>1</v>
      </c>
      <c r="K182" s="285">
        <v>1</v>
      </c>
      <c r="L182" s="372"/>
      <c r="M182" s="373"/>
      <c r="N182" s="394"/>
    </row>
    <row r="183" spans="1:14" ht="65.099999999999994" customHeight="1">
      <c r="A183" s="649"/>
      <c r="B183" s="675"/>
      <c r="C183" s="248" t="s">
        <v>1061</v>
      </c>
      <c r="D183" s="412"/>
      <c r="E183" s="413"/>
      <c r="F183" s="672"/>
      <c r="G183" s="418" t="s">
        <v>860</v>
      </c>
      <c r="H183" s="419"/>
      <c r="I183" s="394"/>
      <c r="J183" s="286">
        <v>1</v>
      </c>
      <c r="K183" s="285">
        <v>1</v>
      </c>
      <c r="L183" s="372"/>
      <c r="M183" s="373"/>
      <c r="N183" s="394"/>
    </row>
    <row r="184" spans="1:14" ht="65.099999999999994" customHeight="1">
      <c r="A184" s="649"/>
      <c r="B184" s="675"/>
      <c r="C184" s="248" t="s">
        <v>1061</v>
      </c>
      <c r="D184" s="412"/>
      <c r="E184" s="413"/>
      <c r="F184" s="672"/>
      <c r="G184" s="418" t="s">
        <v>861</v>
      </c>
      <c r="H184" s="419"/>
      <c r="I184" s="394"/>
      <c r="J184" s="286">
        <v>1</v>
      </c>
      <c r="K184" s="285">
        <v>0</v>
      </c>
      <c r="L184" s="372"/>
      <c r="M184" s="373"/>
      <c r="N184" s="394"/>
    </row>
    <row r="185" spans="1:14" ht="65.099999999999994" customHeight="1">
      <c r="A185" s="649"/>
      <c r="B185" s="675"/>
      <c r="C185" s="248" t="s">
        <v>1061</v>
      </c>
      <c r="D185" s="410"/>
      <c r="E185" s="411"/>
      <c r="F185" s="672"/>
      <c r="G185" s="418" t="s">
        <v>862</v>
      </c>
      <c r="H185" s="419"/>
      <c r="I185" s="394"/>
      <c r="J185" s="286">
        <v>1</v>
      </c>
      <c r="K185" s="285">
        <v>1</v>
      </c>
      <c r="L185" s="372"/>
      <c r="M185" s="373"/>
      <c r="N185" s="394"/>
    </row>
    <row r="186" spans="1:14" ht="65.099999999999994" customHeight="1">
      <c r="A186" s="649"/>
      <c r="B186" s="675"/>
      <c r="C186" s="250" t="s">
        <v>688</v>
      </c>
      <c r="D186" s="415" t="s">
        <v>761</v>
      </c>
      <c r="E186" s="416"/>
      <c r="F186" s="672"/>
      <c r="G186" s="418" t="s">
        <v>863</v>
      </c>
      <c r="H186" s="419"/>
      <c r="I186" s="394"/>
      <c r="J186" s="286">
        <v>1</v>
      </c>
      <c r="K186" s="285">
        <v>1</v>
      </c>
      <c r="L186" s="372"/>
      <c r="M186" s="373"/>
      <c r="N186" s="394"/>
    </row>
    <row r="187" spans="1:14" ht="65.099999999999994" customHeight="1">
      <c r="A187" s="649"/>
      <c r="B187" s="675"/>
      <c r="C187" s="249" t="s">
        <v>1061</v>
      </c>
      <c r="D187" s="408" t="s">
        <v>1060</v>
      </c>
      <c r="E187" s="409"/>
      <c r="F187" s="672"/>
      <c r="G187" s="418" t="s">
        <v>864</v>
      </c>
      <c r="H187" s="419"/>
      <c r="I187" s="394"/>
      <c r="J187" s="286">
        <v>1</v>
      </c>
      <c r="K187" s="285">
        <v>1</v>
      </c>
      <c r="L187" s="372"/>
      <c r="M187" s="373"/>
      <c r="N187" s="394"/>
    </row>
    <row r="188" spans="1:14" ht="65.099999999999994" customHeight="1">
      <c r="A188" s="649"/>
      <c r="B188" s="675"/>
      <c r="C188" s="249" t="s">
        <v>1061</v>
      </c>
      <c r="D188" s="412"/>
      <c r="E188" s="413"/>
      <c r="F188" s="672"/>
      <c r="G188" s="418" t="s">
        <v>865</v>
      </c>
      <c r="H188" s="419"/>
      <c r="I188" s="394"/>
      <c r="J188" s="286">
        <v>1</v>
      </c>
      <c r="K188" s="285">
        <v>1</v>
      </c>
      <c r="L188" s="372"/>
      <c r="M188" s="373"/>
      <c r="N188" s="394"/>
    </row>
    <row r="189" spans="1:14" ht="65.099999999999994" customHeight="1">
      <c r="A189" s="649"/>
      <c r="B189" s="675"/>
      <c r="C189" s="249" t="s">
        <v>1061</v>
      </c>
      <c r="D189" s="412"/>
      <c r="E189" s="413"/>
      <c r="F189" s="672"/>
      <c r="G189" s="418" t="s">
        <v>866</v>
      </c>
      <c r="H189" s="419"/>
      <c r="I189" s="394"/>
      <c r="J189" s="286">
        <v>1</v>
      </c>
      <c r="K189" s="285">
        <v>1</v>
      </c>
      <c r="L189" s="372"/>
      <c r="M189" s="373"/>
      <c r="N189" s="394"/>
    </row>
    <row r="190" spans="1:14" ht="65.099999999999994" customHeight="1">
      <c r="A190" s="649"/>
      <c r="B190" s="675"/>
      <c r="C190" s="249" t="s">
        <v>1061</v>
      </c>
      <c r="D190" s="410"/>
      <c r="E190" s="411"/>
      <c r="F190" s="672"/>
      <c r="G190" s="418" t="s">
        <v>867</v>
      </c>
      <c r="H190" s="419"/>
      <c r="I190" s="394"/>
      <c r="J190" s="286">
        <v>1</v>
      </c>
      <c r="K190" s="285">
        <v>1</v>
      </c>
      <c r="L190" s="372"/>
      <c r="M190" s="373"/>
      <c r="N190" s="394"/>
    </row>
    <row r="191" spans="1:14" ht="65.099999999999994" customHeight="1">
      <c r="A191" s="649"/>
      <c r="B191" s="675"/>
      <c r="C191" s="250" t="s">
        <v>688</v>
      </c>
      <c r="D191" s="415" t="s">
        <v>761</v>
      </c>
      <c r="E191" s="416"/>
      <c r="F191" s="672"/>
      <c r="G191" s="417" t="s">
        <v>868</v>
      </c>
      <c r="H191" s="417"/>
      <c r="I191" s="394"/>
      <c r="J191" s="286">
        <v>1</v>
      </c>
      <c r="K191" s="285">
        <v>0</v>
      </c>
      <c r="L191" s="372"/>
      <c r="M191" s="373"/>
      <c r="N191" s="394"/>
    </row>
    <row r="192" spans="1:14" ht="65.099999999999994" customHeight="1">
      <c r="A192" s="649"/>
      <c r="B192" s="675"/>
      <c r="C192" s="248" t="s">
        <v>1061</v>
      </c>
      <c r="D192" s="408" t="s">
        <v>1060</v>
      </c>
      <c r="E192" s="409"/>
      <c r="F192" s="672"/>
      <c r="G192" s="417" t="s">
        <v>869</v>
      </c>
      <c r="H192" s="417"/>
      <c r="I192" s="394"/>
      <c r="J192" s="286">
        <v>1</v>
      </c>
      <c r="K192" s="285">
        <v>1</v>
      </c>
      <c r="L192" s="372"/>
      <c r="M192" s="373"/>
      <c r="N192" s="394"/>
    </row>
    <row r="193" spans="1:14" ht="65.099999999999994" customHeight="1">
      <c r="A193" s="649"/>
      <c r="B193" s="675"/>
      <c r="C193" s="249" t="s">
        <v>1061</v>
      </c>
      <c r="D193" s="410"/>
      <c r="E193" s="411"/>
      <c r="F193" s="672"/>
      <c r="G193" s="417" t="s">
        <v>870</v>
      </c>
      <c r="H193" s="417"/>
      <c r="I193" s="394"/>
      <c r="J193" s="286">
        <v>1</v>
      </c>
      <c r="K193" s="285">
        <v>1</v>
      </c>
      <c r="L193" s="372"/>
      <c r="M193" s="373"/>
      <c r="N193" s="394"/>
    </row>
    <row r="194" spans="1:14" ht="65.099999999999994" customHeight="1">
      <c r="A194" s="649"/>
      <c r="B194" s="675"/>
      <c r="C194" s="248" t="s">
        <v>688</v>
      </c>
      <c r="D194" s="415" t="s">
        <v>758</v>
      </c>
      <c r="E194" s="416"/>
      <c r="F194" s="672"/>
      <c r="G194" s="417" t="s">
        <v>871</v>
      </c>
      <c r="H194" s="417"/>
      <c r="I194" s="394"/>
      <c r="J194" s="286">
        <v>1</v>
      </c>
      <c r="K194" s="285">
        <v>0</v>
      </c>
      <c r="L194" s="372"/>
      <c r="M194" s="373"/>
      <c r="N194" s="394"/>
    </row>
    <row r="195" spans="1:14" ht="65.099999999999994" customHeight="1">
      <c r="A195" s="649"/>
      <c r="B195" s="675"/>
      <c r="C195" s="248" t="s">
        <v>1061</v>
      </c>
      <c r="D195" s="408" t="s">
        <v>1060</v>
      </c>
      <c r="E195" s="409"/>
      <c r="F195" s="672"/>
      <c r="G195" s="417" t="s">
        <v>872</v>
      </c>
      <c r="H195" s="417"/>
      <c r="I195" s="394"/>
      <c r="J195" s="286">
        <v>1</v>
      </c>
      <c r="K195" s="285">
        <v>1</v>
      </c>
      <c r="L195" s="372"/>
      <c r="M195" s="373"/>
      <c r="N195" s="394"/>
    </row>
    <row r="196" spans="1:14" ht="65.099999999999994" customHeight="1">
      <c r="A196" s="649"/>
      <c r="B196" s="675"/>
      <c r="C196" s="248" t="s">
        <v>1061</v>
      </c>
      <c r="D196" s="412"/>
      <c r="E196" s="413"/>
      <c r="F196" s="672"/>
      <c r="G196" s="417" t="s">
        <v>873</v>
      </c>
      <c r="H196" s="417"/>
      <c r="I196" s="394"/>
      <c r="J196" s="286">
        <v>1</v>
      </c>
      <c r="K196" s="285">
        <v>1</v>
      </c>
      <c r="L196" s="372"/>
      <c r="M196" s="373"/>
      <c r="N196" s="394"/>
    </row>
    <row r="197" spans="1:14" ht="65.099999999999994" customHeight="1">
      <c r="A197" s="649"/>
      <c r="B197" s="675"/>
      <c r="C197" s="248" t="s">
        <v>1061</v>
      </c>
      <c r="D197" s="412"/>
      <c r="E197" s="413"/>
      <c r="F197" s="672"/>
      <c r="G197" s="417" t="s">
        <v>874</v>
      </c>
      <c r="H197" s="417"/>
      <c r="I197" s="394"/>
      <c r="J197" s="286">
        <v>1</v>
      </c>
      <c r="K197" s="285">
        <v>1</v>
      </c>
      <c r="L197" s="372"/>
      <c r="M197" s="373"/>
      <c r="N197" s="394"/>
    </row>
    <row r="198" spans="1:14" ht="65.099999999999994" customHeight="1">
      <c r="A198" s="649"/>
      <c r="B198" s="675"/>
      <c r="C198" s="248" t="s">
        <v>1061</v>
      </c>
      <c r="D198" s="410"/>
      <c r="E198" s="411"/>
      <c r="F198" s="672"/>
      <c r="G198" s="417" t="s">
        <v>875</v>
      </c>
      <c r="H198" s="417"/>
      <c r="I198" s="394"/>
      <c r="J198" s="286">
        <v>1</v>
      </c>
      <c r="K198" s="285">
        <v>0</v>
      </c>
      <c r="L198" s="372"/>
      <c r="M198" s="373"/>
      <c r="N198" s="394"/>
    </row>
    <row r="199" spans="1:14" ht="65.099999999999994" customHeight="1">
      <c r="A199" s="649"/>
      <c r="B199" s="675"/>
      <c r="C199" s="250" t="s">
        <v>688</v>
      </c>
      <c r="D199" s="415" t="s">
        <v>761</v>
      </c>
      <c r="E199" s="416"/>
      <c r="F199" s="672"/>
      <c r="G199" s="417" t="s">
        <v>876</v>
      </c>
      <c r="H199" s="417"/>
      <c r="I199" s="394"/>
      <c r="J199" s="286">
        <v>1</v>
      </c>
      <c r="K199" s="285">
        <v>0</v>
      </c>
      <c r="L199" s="372"/>
      <c r="M199" s="373"/>
      <c r="N199" s="394"/>
    </row>
    <row r="200" spans="1:14" ht="65.099999999999994" customHeight="1">
      <c r="A200" s="649"/>
      <c r="B200" s="675"/>
      <c r="C200" s="249" t="s">
        <v>1061</v>
      </c>
      <c r="D200" s="408" t="s">
        <v>1060</v>
      </c>
      <c r="E200" s="409"/>
      <c r="F200" s="672"/>
      <c r="G200" s="417" t="s">
        <v>877</v>
      </c>
      <c r="H200" s="417"/>
      <c r="I200" s="394"/>
      <c r="J200" s="286">
        <v>1</v>
      </c>
      <c r="K200" s="285">
        <v>1</v>
      </c>
      <c r="L200" s="372"/>
      <c r="M200" s="373"/>
      <c r="N200" s="394"/>
    </row>
    <row r="201" spans="1:14" ht="65.099999999999994" customHeight="1">
      <c r="A201" s="649"/>
      <c r="B201" s="675"/>
      <c r="C201" s="249" t="s">
        <v>1061</v>
      </c>
      <c r="D201" s="410"/>
      <c r="E201" s="411"/>
      <c r="F201" s="672"/>
      <c r="G201" s="417" t="s">
        <v>878</v>
      </c>
      <c r="H201" s="417"/>
      <c r="I201" s="394"/>
      <c r="J201" s="286">
        <v>1</v>
      </c>
      <c r="K201" s="285">
        <v>1</v>
      </c>
      <c r="L201" s="372"/>
      <c r="M201" s="373"/>
      <c r="N201" s="394"/>
    </row>
    <row r="202" spans="1:14" ht="65.099999999999994" customHeight="1">
      <c r="A202" s="649"/>
      <c r="B202" s="675"/>
      <c r="C202" s="250" t="s">
        <v>688</v>
      </c>
      <c r="D202" s="408" t="s">
        <v>761</v>
      </c>
      <c r="E202" s="409"/>
      <c r="F202" s="672"/>
      <c r="G202" s="417" t="s">
        <v>879</v>
      </c>
      <c r="H202" s="417"/>
      <c r="I202" s="394"/>
      <c r="J202" s="286">
        <v>1</v>
      </c>
      <c r="K202" s="285">
        <v>1</v>
      </c>
      <c r="L202" s="372"/>
      <c r="M202" s="373"/>
      <c r="N202" s="394"/>
    </row>
    <row r="203" spans="1:14" ht="65.099999999999994" customHeight="1">
      <c r="A203" s="649"/>
      <c r="B203" s="675"/>
      <c r="C203" s="250" t="s">
        <v>688</v>
      </c>
      <c r="D203" s="410"/>
      <c r="E203" s="411"/>
      <c r="F203" s="672"/>
      <c r="G203" s="417" t="s">
        <v>880</v>
      </c>
      <c r="H203" s="417"/>
      <c r="I203" s="394"/>
      <c r="J203" s="286">
        <v>1</v>
      </c>
      <c r="K203" s="285">
        <v>1</v>
      </c>
      <c r="L203" s="372"/>
      <c r="M203" s="373"/>
      <c r="N203" s="394"/>
    </row>
    <row r="204" spans="1:14" ht="65.099999999999994" customHeight="1">
      <c r="A204" s="649"/>
      <c r="B204" s="675"/>
      <c r="C204" s="248" t="s">
        <v>1061</v>
      </c>
      <c r="D204" s="408" t="s">
        <v>1060</v>
      </c>
      <c r="E204" s="409"/>
      <c r="F204" s="672"/>
      <c r="G204" s="417" t="s">
        <v>881</v>
      </c>
      <c r="H204" s="417"/>
      <c r="I204" s="394"/>
      <c r="J204" s="286">
        <v>1</v>
      </c>
      <c r="K204" s="285">
        <v>1</v>
      </c>
      <c r="L204" s="372"/>
      <c r="M204" s="373"/>
      <c r="N204" s="394"/>
    </row>
    <row r="205" spans="1:14" ht="65.099999999999994" customHeight="1">
      <c r="A205" s="649"/>
      <c r="B205" s="675"/>
      <c r="C205" s="248" t="s">
        <v>1061</v>
      </c>
      <c r="D205" s="412"/>
      <c r="E205" s="413"/>
      <c r="F205" s="672"/>
      <c r="G205" s="417" t="s">
        <v>882</v>
      </c>
      <c r="H205" s="417"/>
      <c r="I205" s="394"/>
      <c r="J205" s="286">
        <v>1</v>
      </c>
      <c r="K205" s="285">
        <v>1</v>
      </c>
      <c r="L205" s="372"/>
      <c r="M205" s="373"/>
      <c r="N205" s="394"/>
    </row>
    <row r="206" spans="1:14" ht="65.099999999999994" customHeight="1">
      <c r="A206" s="649"/>
      <c r="B206" s="675"/>
      <c r="C206" s="248" t="s">
        <v>1061</v>
      </c>
      <c r="D206" s="412"/>
      <c r="E206" s="413"/>
      <c r="F206" s="672"/>
      <c r="G206" s="417" t="s">
        <v>883</v>
      </c>
      <c r="H206" s="417"/>
      <c r="I206" s="394"/>
      <c r="J206" s="286">
        <v>1</v>
      </c>
      <c r="K206" s="285">
        <v>1</v>
      </c>
      <c r="L206" s="372"/>
      <c r="M206" s="373"/>
      <c r="N206" s="394"/>
    </row>
    <row r="207" spans="1:14" ht="65.099999999999994" customHeight="1">
      <c r="A207" s="649"/>
      <c r="B207" s="675"/>
      <c r="C207" s="248" t="s">
        <v>1061</v>
      </c>
      <c r="D207" s="412"/>
      <c r="E207" s="413"/>
      <c r="F207" s="672"/>
      <c r="G207" s="417" t="s">
        <v>884</v>
      </c>
      <c r="H207" s="417"/>
      <c r="I207" s="394"/>
      <c r="J207" s="286">
        <v>1</v>
      </c>
      <c r="K207" s="285">
        <v>0</v>
      </c>
      <c r="L207" s="372"/>
      <c r="M207" s="373"/>
      <c r="N207" s="394"/>
    </row>
    <row r="208" spans="1:14" ht="65.099999999999994" customHeight="1">
      <c r="A208" s="649"/>
      <c r="B208" s="675"/>
      <c r="C208" s="248" t="s">
        <v>1061</v>
      </c>
      <c r="D208" s="412"/>
      <c r="E208" s="413"/>
      <c r="F208" s="672"/>
      <c r="G208" s="417" t="s">
        <v>885</v>
      </c>
      <c r="H208" s="417"/>
      <c r="I208" s="394"/>
      <c r="J208" s="286">
        <v>1</v>
      </c>
      <c r="K208" s="285">
        <v>0</v>
      </c>
      <c r="L208" s="372"/>
      <c r="M208" s="373"/>
      <c r="N208" s="394"/>
    </row>
    <row r="209" spans="1:14" ht="65.099999999999994" customHeight="1">
      <c r="A209" s="649"/>
      <c r="B209" s="675"/>
      <c r="C209" s="248" t="s">
        <v>1061</v>
      </c>
      <c r="D209" s="412"/>
      <c r="E209" s="413"/>
      <c r="F209" s="672"/>
      <c r="G209" s="417" t="s">
        <v>886</v>
      </c>
      <c r="H209" s="417"/>
      <c r="I209" s="394"/>
      <c r="J209" s="286">
        <v>1</v>
      </c>
      <c r="K209" s="285">
        <v>0</v>
      </c>
      <c r="L209" s="372"/>
      <c r="M209" s="373"/>
      <c r="N209" s="394"/>
    </row>
    <row r="210" spans="1:14" ht="65.099999999999994" customHeight="1">
      <c r="A210" s="649"/>
      <c r="B210" s="675"/>
      <c r="C210" s="248" t="s">
        <v>1061</v>
      </c>
      <c r="D210" s="412"/>
      <c r="E210" s="413"/>
      <c r="F210" s="672"/>
      <c r="G210" s="417" t="s">
        <v>1267</v>
      </c>
      <c r="H210" s="417"/>
      <c r="I210" s="394"/>
      <c r="J210" s="286">
        <v>1</v>
      </c>
      <c r="K210" s="285">
        <v>1</v>
      </c>
      <c r="L210" s="372"/>
      <c r="M210" s="373"/>
      <c r="N210" s="394"/>
    </row>
    <row r="211" spans="1:14" ht="65.099999999999994" customHeight="1">
      <c r="A211" s="649"/>
      <c r="B211" s="675"/>
      <c r="C211" s="248" t="s">
        <v>1061</v>
      </c>
      <c r="D211" s="410"/>
      <c r="E211" s="411"/>
      <c r="F211" s="672"/>
      <c r="G211" s="417" t="s">
        <v>887</v>
      </c>
      <c r="H211" s="417"/>
      <c r="I211" s="394"/>
      <c r="J211" s="286">
        <v>1</v>
      </c>
      <c r="K211" s="285">
        <v>1</v>
      </c>
      <c r="L211" s="372"/>
      <c r="M211" s="373"/>
      <c r="N211" s="394"/>
    </row>
    <row r="212" spans="1:14" ht="65.099999999999994" customHeight="1">
      <c r="A212" s="649"/>
      <c r="B212" s="675"/>
      <c r="C212" s="248" t="s">
        <v>688</v>
      </c>
      <c r="D212" s="415" t="s">
        <v>761</v>
      </c>
      <c r="E212" s="416"/>
      <c r="F212" s="672"/>
      <c r="G212" s="417" t="s">
        <v>1268</v>
      </c>
      <c r="H212" s="417"/>
      <c r="I212" s="394"/>
      <c r="J212" s="286">
        <v>1</v>
      </c>
      <c r="K212" s="285">
        <v>1</v>
      </c>
      <c r="L212" s="372"/>
      <c r="M212" s="373"/>
      <c r="N212" s="394"/>
    </row>
    <row r="213" spans="1:14" ht="65.099999999999994" customHeight="1">
      <c r="A213" s="649"/>
      <c r="B213" s="675"/>
      <c r="C213" s="248" t="s">
        <v>1061</v>
      </c>
      <c r="D213" s="408" t="s">
        <v>1060</v>
      </c>
      <c r="E213" s="409"/>
      <c r="F213" s="672"/>
      <c r="G213" s="417" t="s">
        <v>888</v>
      </c>
      <c r="H213" s="417"/>
      <c r="I213" s="394"/>
      <c r="J213" s="286">
        <v>1</v>
      </c>
      <c r="K213" s="285">
        <v>1</v>
      </c>
      <c r="L213" s="372"/>
      <c r="M213" s="373"/>
      <c r="N213" s="394"/>
    </row>
    <row r="214" spans="1:14" ht="65.099999999999994" customHeight="1">
      <c r="A214" s="649"/>
      <c r="B214" s="675"/>
      <c r="C214" s="248" t="s">
        <v>1061</v>
      </c>
      <c r="D214" s="412"/>
      <c r="E214" s="413"/>
      <c r="F214" s="672"/>
      <c r="G214" s="417" t="s">
        <v>889</v>
      </c>
      <c r="H214" s="417"/>
      <c r="I214" s="394"/>
      <c r="J214" s="286">
        <v>1</v>
      </c>
      <c r="K214" s="285">
        <v>1</v>
      </c>
      <c r="L214" s="372"/>
      <c r="M214" s="373"/>
      <c r="N214" s="394"/>
    </row>
    <row r="215" spans="1:14" ht="65.099999999999994" customHeight="1">
      <c r="A215" s="649"/>
      <c r="B215" s="675"/>
      <c r="C215" s="248" t="s">
        <v>1061</v>
      </c>
      <c r="D215" s="412"/>
      <c r="E215" s="413"/>
      <c r="F215" s="672"/>
      <c r="G215" s="417" t="s">
        <v>890</v>
      </c>
      <c r="H215" s="417"/>
      <c r="I215" s="394"/>
      <c r="J215" s="286">
        <v>1</v>
      </c>
      <c r="K215" s="285">
        <v>1</v>
      </c>
      <c r="L215" s="372"/>
      <c r="M215" s="373"/>
      <c r="N215" s="394"/>
    </row>
    <row r="216" spans="1:14" ht="65.099999999999994" customHeight="1">
      <c r="A216" s="649"/>
      <c r="B216" s="675"/>
      <c r="C216" s="248" t="s">
        <v>1061</v>
      </c>
      <c r="D216" s="412"/>
      <c r="E216" s="413"/>
      <c r="F216" s="672"/>
      <c r="G216" s="417" t="s">
        <v>891</v>
      </c>
      <c r="H216" s="417"/>
      <c r="I216" s="394"/>
      <c r="J216" s="286">
        <v>1</v>
      </c>
      <c r="K216" s="285">
        <v>1</v>
      </c>
      <c r="L216" s="372"/>
      <c r="M216" s="373"/>
      <c r="N216" s="394"/>
    </row>
    <row r="217" spans="1:14" ht="65.099999999999994" customHeight="1">
      <c r="A217" s="649"/>
      <c r="B217" s="675"/>
      <c r="C217" s="248" t="s">
        <v>1061</v>
      </c>
      <c r="D217" s="412"/>
      <c r="E217" s="413"/>
      <c r="F217" s="672"/>
      <c r="G217" s="417" t="s">
        <v>892</v>
      </c>
      <c r="H217" s="417"/>
      <c r="I217" s="394"/>
      <c r="J217" s="286">
        <v>1</v>
      </c>
      <c r="K217" s="285">
        <v>1</v>
      </c>
      <c r="L217" s="372"/>
      <c r="M217" s="373"/>
      <c r="N217" s="394"/>
    </row>
    <row r="218" spans="1:14" ht="65.099999999999994" customHeight="1">
      <c r="A218" s="649"/>
      <c r="B218" s="675"/>
      <c r="C218" s="248" t="s">
        <v>1061</v>
      </c>
      <c r="D218" s="410"/>
      <c r="E218" s="411"/>
      <c r="F218" s="672"/>
      <c r="G218" s="417" t="s">
        <v>893</v>
      </c>
      <c r="H218" s="417"/>
      <c r="I218" s="395"/>
      <c r="J218" s="286">
        <v>1</v>
      </c>
      <c r="K218" s="285">
        <v>1</v>
      </c>
      <c r="L218" s="372"/>
      <c r="M218" s="373"/>
      <c r="N218" s="394"/>
    </row>
    <row r="219" spans="1:14" ht="93.75" customHeight="1">
      <c r="A219" s="649"/>
      <c r="B219" s="675"/>
      <c r="C219" s="250" t="s">
        <v>688</v>
      </c>
      <c r="D219" s="415" t="s">
        <v>1059</v>
      </c>
      <c r="E219" s="416"/>
      <c r="F219" s="672"/>
      <c r="G219" s="417" t="s">
        <v>894</v>
      </c>
      <c r="H219" s="417"/>
      <c r="I219" s="248" t="s">
        <v>1281</v>
      </c>
      <c r="J219" s="286">
        <v>1</v>
      </c>
      <c r="K219" s="285">
        <v>1</v>
      </c>
      <c r="L219" s="372"/>
      <c r="M219" s="373"/>
      <c r="N219" s="394"/>
    </row>
    <row r="220" spans="1:14" ht="65.099999999999994" customHeight="1">
      <c r="A220" s="649"/>
      <c r="B220" s="675"/>
      <c r="C220" s="249" t="s">
        <v>1061</v>
      </c>
      <c r="D220" s="408" t="s">
        <v>1060</v>
      </c>
      <c r="E220" s="409"/>
      <c r="F220" s="672"/>
      <c r="G220" s="417" t="s">
        <v>895</v>
      </c>
      <c r="H220" s="417"/>
      <c r="I220" s="402" t="s">
        <v>1280</v>
      </c>
      <c r="J220" s="286">
        <v>1</v>
      </c>
      <c r="K220" s="285">
        <v>1</v>
      </c>
      <c r="L220" s="372"/>
      <c r="M220" s="373"/>
      <c r="N220" s="394"/>
    </row>
    <row r="221" spans="1:14" ht="65.099999999999994" customHeight="1">
      <c r="A221" s="649"/>
      <c r="B221" s="675"/>
      <c r="C221" s="248" t="s">
        <v>1061</v>
      </c>
      <c r="D221" s="412"/>
      <c r="E221" s="413"/>
      <c r="F221" s="672"/>
      <c r="G221" s="417" t="s">
        <v>896</v>
      </c>
      <c r="H221" s="417"/>
      <c r="I221" s="403"/>
      <c r="J221" s="286">
        <v>1</v>
      </c>
      <c r="K221" s="285">
        <v>0</v>
      </c>
      <c r="L221" s="372"/>
      <c r="M221" s="373"/>
      <c r="N221" s="394"/>
    </row>
    <row r="222" spans="1:14" ht="65.099999999999994" customHeight="1">
      <c r="A222" s="649"/>
      <c r="B222" s="675"/>
      <c r="C222" s="248" t="s">
        <v>1061</v>
      </c>
      <c r="D222" s="412"/>
      <c r="E222" s="413"/>
      <c r="F222" s="672"/>
      <c r="G222" s="417" t="s">
        <v>897</v>
      </c>
      <c r="H222" s="417"/>
      <c r="I222" s="404"/>
      <c r="J222" s="286">
        <v>1</v>
      </c>
      <c r="K222" s="285">
        <v>1</v>
      </c>
      <c r="L222" s="372"/>
      <c r="M222" s="373"/>
      <c r="N222" s="395"/>
    </row>
    <row r="223" spans="1:14" ht="65.099999999999994" customHeight="1">
      <c r="A223" s="649"/>
      <c r="B223" s="675"/>
      <c r="C223" s="249" t="s">
        <v>1061</v>
      </c>
      <c r="D223" s="410"/>
      <c r="E223" s="411"/>
      <c r="F223" s="672"/>
      <c r="G223" s="417" t="s">
        <v>898</v>
      </c>
      <c r="H223" s="417"/>
      <c r="I223" s="402" t="s">
        <v>1282</v>
      </c>
      <c r="J223" s="286">
        <v>1</v>
      </c>
      <c r="K223" s="285">
        <v>0</v>
      </c>
      <c r="L223" s="372"/>
      <c r="M223" s="373"/>
      <c r="N223" s="420" t="s">
        <v>1365</v>
      </c>
    </row>
    <row r="224" spans="1:14" ht="65.099999999999994" customHeight="1">
      <c r="A224" s="649"/>
      <c r="B224" s="675"/>
      <c r="C224" s="250" t="s">
        <v>688</v>
      </c>
      <c r="D224" s="415" t="s">
        <v>1059</v>
      </c>
      <c r="E224" s="416"/>
      <c r="F224" s="672"/>
      <c r="G224" s="417" t="s">
        <v>899</v>
      </c>
      <c r="H224" s="417"/>
      <c r="I224" s="404"/>
      <c r="J224" s="286">
        <v>1</v>
      </c>
      <c r="K224" s="285">
        <v>0</v>
      </c>
      <c r="L224" s="372"/>
      <c r="M224" s="373"/>
      <c r="N224" s="420"/>
    </row>
    <row r="225" spans="1:14" ht="65.099999999999994" customHeight="1">
      <c r="A225" s="649"/>
      <c r="B225" s="675"/>
      <c r="C225" s="249" t="s">
        <v>1061</v>
      </c>
      <c r="D225" s="408" t="s">
        <v>1060</v>
      </c>
      <c r="E225" s="409"/>
      <c r="F225" s="672"/>
      <c r="G225" s="417" t="s">
        <v>900</v>
      </c>
      <c r="H225" s="417"/>
      <c r="I225" s="393" t="s">
        <v>1280</v>
      </c>
      <c r="J225" s="286">
        <v>1</v>
      </c>
      <c r="K225" s="285">
        <v>1</v>
      </c>
      <c r="L225" s="372"/>
      <c r="M225" s="373"/>
      <c r="N225" s="396" t="s">
        <v>1366</v>
      </c>
    </row>
    <row r="226" spans="1:14" ht="65.099999999999994" customHeight="1">
      <c r="A226" s="649"/>
      <c r="B226" s="675"/>
      <c r="C226" s="249" t="s">
        <v>1061</v>
      </c>
      <c r="D226" s="412"/>
      <c r="E226" s="413"/>
      <c r="F226" s="672"/>
      <c r="G226" s="417" t="s">
        <v>901</v>
      </c>
      <c r="H226" s="417"/>
      <c r="I226" s="394"/>
      <c r="J226" s="286">
        <v>1</v>
      </c>
      <c r="K226" s="285">
        <v>1</v>
      </c>
      <c r="L226" s="372"/>
      <c r="M226" s="373"/>
      <c r="N226" s="397"/>
    </row>
    <row r="227" spans="1:14" ht="65.099999999999994" customHeight="1">
      <c r="A227" s="649"/>
      <c r="B227" s="675"/>
      <c r="C227" s="249" t="s">
        <v>1061</v>
      </c>
      <c r="D227" s="412"/>
      <c r="E227" s="413"/>
      <c r="F227" s="672"/>
      <c r="G227" s="417" t="s">
        <v>902</v>
      </c>
      <c r="H227" s="417"/>
      <c r="I227" s="394"/>
      <c r="J227" s="286">
        <v>1</v>
      </c>
      <c r="K227" s="285">
        <v>1</v>
      </c>
      <c r="L227" s="372"/>
      <c r="M227" s="373"/>
      <c r="N227" s="397"/>
    </row>
    <row r="228" spans="1:14" ht="65.099999999999994" customHeight="1">
      <c r="A228" s="649"/>
      <c r="B228" s="675"/>
      <c r="C228" s="249" t="s">
        <v>1061</v>
      </c>
      <c r="D228" s="412"/>
      <c r="E228" s="413"/>
      <c r="F228" s="672"/>
      <c r="G228" s="417" t="s">
        <v>903</v>
      </c>
      <c r="H228" s="417"/>
      <c r="I228" s="394"/>
      <c r="J228" s="286">
        <v>1</v>
      </c>
      <c r="K228" s="285">
        <v>1</v>
      </c>
      <c r="L228" s="372"/>
      <c r="M228" s="373"/>
      <c r="N228" s="397"/>
    </row>
    <row r="229" spans="1:14" ht="65.099999999999994" customHeight="1">
      <c r="A229" s="649"/>
      <c r="B229" s="675"/>
      <c r="C229" s="249" t="s">
        <v>1061</v>
      </c>
      <c r="D229" s="412"/>
      <c r="E229" s="413"/>
      <c r="F229" s="672"/>
      <c r="G229" s="417" t="s">
        <v>904</v>
      </c>
      <c r="H229" s="417"/>
      <c r="I229" s="394"/>
      <c r="J229" s="286">
        <v>1</v>
      </c>
      <c r="K229" s="285">
        <v>0</v>
      </c>
      <c r="L229" s="372"/>
      <c r="M229" s="373"/>
      <c r="N229" s="397"/>
    </row>
    <row r="230" spans="1:14" ht="65.099999999999994" customHeight="1">
      <c r="A230" s="649"/>
      <c r="B230" s="675"/>
      <c r="C230" s="249" t="s">
        <v>1061</v>
      </c>
      <c r="D230" s="412"/>
      <c r="E230" s="413"/>
      <c r="F230" s="672"/>
      <c r="G230" s="417" t="s">
        <v>905</v>
      </c>
      <c r="H230" s="417"/>
      <c r="I230" s="394"/>
      <c r="J230" s="286">
        <v>1</v>
      </c>
      <c r="K230" s="285">
        <v>1</v>
      </c>
      <c r="L230" s="372"/>
      <c r="M230" s="373"/>
      <c r="N230" s="397"/>
    </row>
    <row r="231" spans="1:14" ht="65.099999999999994" customHeight="1">
      <c r="A231" s="649"/>
      <c r="B231" s="675"/>
      <c r="C231" s="249" t="s">
        <v>1061</v>
      </c>
      <c r="D231" s="412"/>
      <c r="E231" s="413"/>
      <c r="F231" s="672"/>
      <c r="G231" s="417" t="s">
        <v>906</v>
      </c>
      <c r="H231" s="417"/>
      <c r="I231" s="394"/>
      <c r="J231" s="286">
        <v>1</v>
      </c>
      <c r="K231" s="285">
        <v>1</v>
      </c>
      <c r="L231" s="372"/>
      <c r="M231" s="373"/>
      <c r="N231" s="397"/>
    </row>
    <row r="232" spans="1:14" ht="65.099999999999994" customHeight="1">
      <c r="A232" s="649"/>
      <c r="B232" s="675"/>
      <c r="C232" s="249" t="s">
        <v>1061</v>
      </c>
      <c r="D232" s="412"/>
      <c r="E232" s="413"/>
      <c r="F232" s="672"/>
      <c r="G232" s="417" t="s">
        <v>907</v>
      </c>
      <c r="H232" s="417"/>
      <c r="I232" s="394"/>
      <c r="J232" s="286">
        <v>1</v>
      </c>
      <c r="K232" s="285">
        <v>1</v>
      </c>
      <c r="L232" s="372"/>
      <c r="M232" s="373"/>
      <c r="N232" s="397"/>
    </row>
    <row r="233" spans="1:14" ht="65.099999999999994" customHeight="1">
      <c r="A233" s="649"/>
      <c r="B233" s="675"/>
      <c r="C233" s="249" t="s">
        <v>1061</v>
      </c>
      <c r="D233" s="410"/>
      <c r="E233" s="411"/>
      <c r="F233" s="672"/>
      <c r="G233" s="417" t="s">
        <v>908</v>
      </c>
      <c r="H233" s="417"/>
      <c r="I233" s="394"/>
      <c r="J233" s="286">
        <v>1</v>
      </c>
      <c r="K233" s="285">
        <v>1</v>
      </c>
      <c r="L233" s="372"/>
      <c r="M233" s="373"/>
      <c r="N233" s="397"/>
    </row>
    <row r="234" spans="1:14" ht="79.5" customHeight="1">
      <c r="A234" s="649"/>
      <c r="B234" s="675"/>
      <c r="C234" s="250" t="s">
        <v>688</v>
      </c>
      <c r="D234" s="415" t="s">
        <v>1059</v>
      </c>
      <c r="E234" s="416"/>
      <c r="F234" s="672"/>
      <c r="G234" s="417" t="s">
        <v>909</v>
      </c>
      <c r="H234" s="417"/>
      <c r="I234" s="394"/>
      <c r="J234" s="286">
        <v>1</v>
      </c>
      <c r="K234" s="285">
        <v>1</v>
      </c>
      <c r="L234" s="372"/>
      <c r="M234" s="373"/>
      <c r="N234" s="397"/>
    </row>
    <row r="235" spans="1:14" ht="65.099999999999994" customHeight="1">
      <c r="A235" s="649"/>
      <c r="B235" s="675"/>
      <c r="C235" s="249" t="s">
        <v>1061</v>
      </c>
      <c r="D235" s="408" t="s">
        <v>1060</v>
      </c>
      <c r="E235" s="409"/>
      <c r="F235" s="672"/>
      <c r="G235" s="417" t="s">
        <v>910</v>
      </c>
      <c r="H235" s="417"/>
      <c r="I235" s="394"/>
      <c r="J235" s="286">
        <v>1</v>
      </c>
      <c r="K235" s="285">
        <v>1</v>
      </c>
      <c r="L235" s="372"/>
      <c r="M235" s="373"/>
      <c r="N235" s="397"/>
    </row>
    <row r="236" spans="1:14" ht="65.099999999999994" customHeight="1">
      <c r="A236" s="649"/>
      <c r="B236" s="675"/>
      <c r="C236" s="249" t="s">
        <v>1061</v>
      </c>
      <c r="D236" s="410"/>
      <c r="E236" s="411"/>
      <c r="F236" s="672"/>
      <c r="G236" s="417" t="s">
        <v>911</v>
      </c>
      <c r="H236" s="417"/>
      <c r="I236" s="395"/>
      <c r="J236" s="286">
        <v>1</v>
      </c>
      <c r="K236" s="285">
        <v>1</v>
      </c>
      <c r="L236" s="372"/>
      <c r="M236" s="373"/>
      <c r="N236" s="398"/>
    </row>
    <row r="237" spans="1:14" ht="65.099999999999994" customHeight="1">
      <c r="A237" s="649"/>
      <c r="B237" s="675"/>
      <c r="C237" s="250" t="s">
        <v>688</v>
      </c>
      <c r="D237" s="415" t="s">
        <v>758</v>
      </c>
      <c r="E237" s="416"/>
      <c r="F237" s="672"/>
      <c r="G237" s="417" t="s">
        <v>912</v>
      </c>
      <c r="H237" s="417"/>
      <c r="I237" s="402" t="s">
        <v>1281</v>
      </c>
      <c r="J237" s="286">
        <v>1</v>
      </c>
      <c r="K237" s="285">
        <v>0</v>
      </c>
      <c r="L237" s="372"/>
      <c r="M237" s="373"/>
      <c r="N237" s="424" t="s">
        <v>1367</v>
      </c>
    </row>
    <row r="238" spans="1:14" ht="65.099999999999994" customHeight="1">
      <c r="A238" s="649"/>
      <c r="B238" s="675"/>
      <c r="C238" s="250" t="s">
        <v>688</v>
      </c>
      <c r="D238" s="415" t="s">
        <v>1059</v>
      </c>
      <c r="E238" s="416"/>
      <c r="F238" s="672"/>
      <c r="G238" s="417" t="s">
        <v>913</v>
      </c>
      <c r="H238" s="417"/>
      <c r="I238" s="403"/>
      <c r="J238" s="286">
        <v>1</v>
      </c>
      <c r="K238" s="285">
        <v>1</v>
      </c>
      <c r="L238" s="372"/>
      <c r="M238" s="373"/>
      <c r="N238" s="424"/>
    </row>
    <row r="239" spans="1:14" ht="65.099999999999994" customHeight="1">
      <c r="A239" s="649"/>
      <c r="B239" s="675"/>
      <c r="C239" s="250" t="s">
        <v>688</v>
      </c>
      <c r="D239" s="415" t="s">
        <v>758</v>
      </c>
      <c r="E239" s="416"/>
      <c r="F239" s="672"/>
      <c r="G239" s="417" t="s">
        <v>914</v>
      </c>
      <c r="H239" s="417"/>
      <c r="I239" s="404"/>
      <c r="J239" s="286">
        <v>1</v>
      </c>
      <c r="K239" s="285">
        <v>0</v>
      </c>
      <c r="L239" s="372"/>
      <c r="M239" s="373"/>
      <c r="N239" s="424"/>
    </row>
    <row r="240" spans="1:14" ht="65.099999999999994" customHeight="1">
      <c r="A240" s="649"/>
      <c r="B240" s="675"/>
      <c r="C240" s="249" t="s">
        <v>1061</v>
      </c>
      <c r="D240" s="408" t="s">
        <v>1060</v>
      </c>
      <c r="E240" s="409"/>
      <c r="F240" s="672"/>
      <c r="G240" s="417" t="s">
        <v>915</v>
      </c>
      <c r="H240" s="417"/>
      <c r="I240" s="402" t="s">
        <v>1280</v>
      </c>
      <c r="J240" s="286">
        <v>1</v>
      </c>
      <c r="K240" s="285">
        <v>0</v>
      </c>
      <c r="L240" s="372"/>
      <c r="M240" s="373"/>
      <c r="N240" s="399" t="s">
        <v>1366</v>
      </c>
    </row>
    <row r="241" spans="1:14" ht="65.099999999999994" customHeight="1">
      <c r="A241" s="649"/>
      <c r="B241" s="675"/>
      <c r="C241" s="249" t="s">
        <v>1061</v>
      </c>
      <c r="D241" s="410"/>
      <c r="E241" s="411"/>
      <c r="F241" s="672"/>
      <c r="G241" s="417" t="s">
        <v>916</v>
      </c>
      <c r="H241" s="417"/>
      <c r="I241" s="403"/>
      <c r="J241" s="286">
        <v>1</v>
      </c>
      <c r="K241" s="285">
        <v>0</v>
      </c>
      <c r="L241" s="372"/>
      <c r="M241" s="373"/>
      <c r="N241" s="400"/>
    </row>
    <row r="242" spans="1:14" ht="65.099999999999994" customHeight="1">
      <c r="A242" s="649"/>
      <c r="B242" s="675"/>
      <c r="C242" s="250" t="s">
        <v>688</v>
      </c>
      <c r="D242" s="408" t="s">
        <v>1059</v>
      </c>
      <c r="E242" s="409"/>
      <c r="F242" s="672"/>
      <c r="G242" s="417" t="s">
        <v>917</v>
      </c>
      <c r="H242" s="417"/>
      <c r="I242" s="403"/>
      <c r="J242" s="286">
        <v>1</v>
      </c>
      <c r="K242" s="285">
        <v>1</v>
      </c>
      <c r="L242" s="372"/>
      <c r="M242" s="373"/>
      <c r="N242" s="400"/>
    </row>
    <row r="243" spans="1:14" ht="65.099999999999994" customHeight="1">
      <c r="A243" s="649"/>
      <c r="B243" s="675"/>
      <c r="C243" s="250" t="s">
        <v>688</v>
      </c>
      <c r="D243" s="410"/>
      <c r="E243" s="411"/>
      <c r="F243" s="672"/>
      <c r="G243" s="417" t="s">
        <v>918</v>
      </c>
      <c r="H243" s="417"/>
      <c r="I243" s="403"/>
      <c r="J243" s="286">
        <v>1</v>
      </c>
      <c r="K243" s="285">
        <v>1</v>
      </c>
      <c r="L243" s="372"/>
      <c r="M243" s="373"/>
      <c r="N243" s="400"/>
    </row>
    <row r="244" spans="1:14" ht="65.099999999999994" customHeight="1">
      <c r="A244" s="649"/>
      <c r="B244" s="675"/>
      <c r="C244" s="249" t="s">
        <v>1061</v>
      </c>
      <c r="D244" s="415" t="s">
        <v>1060</v>
      </c>
      <c r="E244" s="416"/>
      <c r="F244" s="672"/>
      <c r="G244" s="417" t="s">
        <v>919</v>
      </c>
      <c r="H244" s="417"/>
      <c r="I244" s="403"/>
      <c r="J244" s="286">
        <v>1</v>
      </c>
      <c r="K244" s="285">
        <v>1</v>
      </c>
      <c r="L244" s="372"/>
      <c r="M244" s="373"/>
      <c r="N244" s="400"/>
    </row>
    <row r="245" spans="1:14" ht="65.099999999999994" customHeight="1">
      <c r="A245" s="649"/>
      <c r="B245" s="675"/>
      <c r="C245" s="250" t="s">
        <v>688</v>
      </c>
      <c r="D245" s="415" t="s">
        <v>1059</v>
      </c>
      <c r="E245" s="416"/>
      <c r="F245" s="672"/>
      <c r="G245" s="417" t="s">
        <v>920</v>
      </c>
      <c r="H245" s="417"/>
      <c r="I245" s="403"/>
      <c r="J245" s="286">
        <v>1</v>
      </c>
      <c r="K245" s="285">
        <v>0</v>
      </c>
      <c r="L245" s="372"/>
      <c r="M245" s="373"/>
      <c r="N245" s="400"/>
    </row>
    <row r="246" spans="1:14" ht="65.099999999999994" customHeight="1">
      <c r="A246" s="649"/>
      <c r="B246" s="675"/>
      <c r="C246" s="249" t="s">
        <v>1061</v>
      </c>
      <c r="D246" s="408" t="s">
        <v>1060</v>
      </c>
      <c r="E246" s="409"/>
      <c r="F246" s="672"/>
      <c r="G246" s="417" t="s">
        <v>921</v>
      </c>
      <c r="H246" s="417"/>
      <c r="I246" s="403"/>
      <c r="J246" s="286">
        <v>1</v>
      </c>
      <c r="K246" s="285">
        <v>1</v>
      </c>
      <c r="L246" s="372"/>
      <c r="M246" s="373"/>
      <c r="N246" s="400"/>
    </row>
    <row r="247" spans="1:14" ht="65.099999999999994" customHeight="1">
      <c r="A247" s="649"/>
      <c r="B247" s="675"/>
      <c r="C247" s="249" t="s">
        <v>1061</v>
      </c>
      <c r="D247" s="410"/>
      <c r="E247" s="411"/>
      <c r="F247" s="672"/>
      <c r="G247" s="417" t="s">
        <v>922</v>
      </c>
      <c r="H247" s="417"/>
      <c r="I247" s="403"/>
      <c r="J247" s="286">
        <v>1</v>
      </c>
      <c r="K247" s="285">
        <v>1</v>
      </c>
      <c r="L247" s="372"/>
      <c r="M247" s="373"/>
      <c r="N247" s="400"/>
    </row>
    <row r="248" spans="1:14" ht="65.099999999999994" customHeight="1">
      <c r="A248" s="649"/>
      <c r="B248" s="675"/>
      <c r="C248" s="250" t="s">
        <v>688</v>
      </c>
      <c r="D248" s="415" t="s">
        <v>1059</v>
      </c>
      <c r="E248" s="416"/>
      <c r="F248" s="672"/>
      <c r="G248" s="417" t="s">
        <v>923</v>
      </c>
      <c r="H248" s="417"/>
      <c r="I248" s="403"/>
      <c r="J248" s="286">
        <v>1</v>
      </c>
      <c r="K248" s="285">
        <v>1</v>
      </c>
      <c r="L248" s="372"/>
      <c r="M248" s="373"/>
      <c r="N248" s="400"/>
    </row>
    <row r="249" spans="1:14" ht="65.099999999999994" customHeight="1">
      <c r="A249" s="649"/>
      <c r="B249" s="675"/>
      <c r="C249" s="248" t="s">
        <v>1061</v>
      </c>
      <c r="D249" s="408" t="s">
        <v>1060</v>
      </c>
      <c r="E249" s="409"/>
      <c r="F249" s="672"/>
      <c r="G249" s="417" t="s">
        <v>924</v>
      </c>
      <c r="H249" s="417"/>
      <c r="I249" s="403"/>
      <c r="J249" s="286">
        <v>1</v>
      </c>
      <c r="K249" s="285">
        <v>1</v>
      </c>
      <c r="L249" s="372"/>
      <c r="M249" s="373"/>
      <c r="N249" s="400"/>
    </row>
    <row r="250" spans="1:14" ht="65.099999999999994" customHeight="1">
      <c r="A250" s="649"/>
      <c r="B250" s="675"/>
      <c r="C250" s="248" t="s">
        <v>1061</v>
      </c>
      <c r="D250" s="412"/>
      <c r="E250" s="413"/>
      <c r="F250" s="672"/>
      <c r="G250" s="417" t="s">
        <v>925</v>
      </c>
      <c r="H250" s="417"/>
      <c r="I250" s="403"/>
      <c r="J250" s="286">
        <v>1</v>
      </c>
      <c r="K250" s="285">
        <v>1</v>
      </c>
      <c r="L250" s="372"/>
      <c r="M250" s="373"/>
      <c r="N250" s="400"/>
    </row>
    <row r="251" spans="1:14" ht="65.099999999999994" customHeight="1">
      <c r="A251" s="649"/>
      <c r="B251" s="675"/>
      <c r="C251" s="249" t="s">
        <v>1061</v>
      </c>
      <c r="D251" s="410"/>
      <c r="E251" s="411"/>
      <c r="F251" s="672"/>
      <c r="G251" s="417" t="s">
        <v>926</v>
      </c>
      <c r="H251" s="417"/>
      <c r="I251" s="403"/>
      <c r="J251" s="286">
        <v>1</v>
      </c>
      <c r="K251" s="285">
        <v>1</v>
      </c>
      <c r="L251" s="372"/>
      <c r="M251" s="373"/>
      <c r="N251" s="400"/>
    </row>
    <row r="252" spans="1:14" ht="65.099999999999994" customHeight="1">
      <c r="A252" s="649"/>
      <c r="B252" s="675"/>
      <c r="C252" s="250" t="s">
        <v>688</v>
      </c>
      <c r="D252" s="415" t="s">
        <v>1059</v>
      </c>
      <c r="E252" s="416"/>
      <c r="F252" s="672"/>
      <c r="G252" s="417" t="s">
        <v>927</v>
      </c>
      <c r="H252" s="417"/>
      <c r="I252" s="403"/>
      <c r="J252" s="286">
        <v>1</v>
      </c>
      <c r="K252" s="285">
        <v>0</v>
      </c>
      <c r="L252" s="372"/>
      <c r="M252" s="373"/>
      <c r="N252" s="400"/>
    </row>
    <row r="253" spans="1:14" ht="65.099999999999994" customHeight="1">
      <c r="A253" s="649"/>
      <c r="B253" s="675"/>
      <c r="C253" s="249" t="s">
        <v>1061</v>
      </c>
      <c r="D253" s="408" t="s">
        <v>1060</v>
      </c>
      <c r="E253" s="409"/>
      <c r="F253" s="672"/>
      <c r="G253" s="417" t="s">
        <v>928</v>
      </c>
      <c r="H253" s="417"/>
      <c r="I253" s="403"/>
      <c r="J253" s="286">
        <v>1</v>
      </c>
      <c r="K253" s="285">
        <v>1</v>
      </c>
      <c r="L253" s="372"/>
      <c r="M253" s="373"/>
      <c r="N253" s="400"/>
    </row>
    <row r="254" spans="1:14" ht="65.099999999999994" customHeight="1">
      <c r="A254" s="649"/>
      <c r="B254" s="675"/>
      <c r="C254" s="249" t="s">
        <v>1061</v>
      </c>
      <c r="D254" s="412"/>
      <c r="E254" s="413"/>
      <c r="F254" s="672"/>
      <c r="G254" s="417" t="s">
        <v>929</v>
      </c>
      <c r="H254" s="417"/>
      <c r="I254" s="403"/>
      <c r="J254" s="286">
        <v>1</v>
      </c>
      <c r="K254" s="285">
        <v>1</v>
      </c>
      <c r="L254" s="372"/>
      <c r="M254" s="373"/>
      <c r="N254" s="400"/>
    </row>
    <row r="255" spans="1:14" ht="65.099999999999994" customHeight="1">
      <c r="A255" s="649"/>
      <c r="B255" s="675"/>
      <c r="C255" s="249" t="s">
        <v>1061</v>
      </c>
      <c r="D255" s="412"/>
      <c r="E255" s="413"/>
      <c r="F255" s="672"/>
      <c r="G255" s="417" t="s">
        <v>930</v>
      </c>
      <c r="H255" s="417"/>
      <c r="I255" s="403"/>
      <c r="J255" s="286">
        <v>1</v>
      </c>
      <c r="K255" s="285">
        <v>1</v>
      </c>
      <c r="L255" s="372"/>
      <c r="M255" s="373"/>
      <c r="N255" s="400"/>
    </row>
    <row r="256" spans="1:14" ht="65.099999999999994" customHeight="1">
      <c r="A256" s="649"/>
      <c r="B256" s="675"/>
      <c r="C256" s="249" t="s">
        <v>1061</v>
      </c>
      <c r="D256" s="412"/>
      <c r="E256" s="413"/>
      <c r="F256" s="672"/>
      <c r="G256" s="417" t="s">
        <v>931</v>
      </c>
      <c r="H256" s="417"/>
      <c r="I256" s="403"/>
      <c r="J256" s="286">
        <v>1</v>
      </c>
      <c r="K256" s="285">
        <v>1</v>
      </c>
      <c r="L256" s="372"/>
      <c r="M256" s="373"/>
      <c r="N256" s="400"/>
    </row>
    <row r="257" spans="1:14" ht="65.099999999999994" customHeight="1">
      <c r="A257" s="649"/>
      <c r="B257" s="675"/>
      <c r="C257" s="249" t="s">
        <v>1061</v>
      </c>
      <c r="D257" s="412"/>
      <c r="E257" s="413"/>
      <c r="F257" s="672"/>
      <c r="G257" s="417" t="s">
        <v>932</v>
      </c>
      <c r="H257" s="417"/>
      <c r="I257" s="403"/>
      <c r="J257" s="286">
        <v>1</v>
      </c>
      <c r="K257" s="285">
        <v>1</v>
      </c>
      <c r="L257" s="372"/>
      <c r="M257" s="373"/>
      <c r="N257" s="400"/>
    </row>
    <row r="258" spans="1:14" ht="65.099999999999994" customHeight="1">
      <c r="A258" s="649"/>
      <c r="B258" s="675"/>
      <c r="C258" s="249" t="s">
        <v>1061</v>
      </c>
      <c r="D258" s="410"/>
      <c r="E258" s="411"/>
      <c r="F258" s="672"/>
      <c r="G258" s="417" t="s">
        <v>933</v>
      </c>
      <c r="H258" s="417"/>
      <c r="I258" s="403"/>
      <c r="J258" s="286">
        <v>1</v>
      </c>
      <c r="K258" s="285">
        <v>1</v>
      </c>
      <c r="L258" s="372"/>
      <c r="M258" s="373"/>
      <c r="N258" s="400"/>
    </row>
    <row r="259" spans="1:14" ht="65.099999999999994" customHeight="1">
      <c r="A259" s="649"/>
      <c r="B259" s="675"/>
      <c r="C259" s="250" t="s">
        <v>688</v>
      </c>
      <c r="D259" s="408" t="s">
        <v>758</v>
      </c>
      <c r="E259" s="409"/>
      <c r="F259" s="672"/>
      <c r="G259" s="417" t="s">
        <v>934</v>
      </c>
      <c r="H259" s="417"/>
      <c r="I259" s="403"/>
      <c r="J259" s="286">
        <v>1</v>
      </c>
      <c r="K259" s="285">
        <v>1</v>
      </c>
      <c r="L259" s="372"/>
      <c r="M259" s="373"/>
      <c r="N259" s="400"/>
    </row>
    <row r="260" spans="1:14" ht="65.099999999999994" customHeight="1">
      <c r="A260" s="649"/>
      <c r="B260" s="675"/>
      <c r="C260" s="250" t="s">
        <v>688</v>
      </c>
      <c r="D260" s="410"/>
      <c r="E260" s="411"/>
      <c r="F260" s="672"/>
      <c r="G260" s="417" t="s">
        <v>935</v>
      </c>
      <c r="H260" s="417"/>
      <c r="I260" s="403"/>
      <c r="J260" s="286">
        <v>1</v>
      </c>
      <c r="K260" s="285">
        <v>1</v>
      </c>
      <c r="L260" s="372"/>
      <c r="M260" s="373"/>
      <c r="N260" s="400"/>
    </row>
    <row r="261" spans="1:14" ht="65.099999999999994" customHeight="1">
      <c r="A261" s="649"/>
      <c r="B261" s="675"/>
      <c r="C261" s="249" t="s">
        <v>1061</v>
      </c>
      <c r="D261" s="414" t="s">
        <v>1060</v>
      </c>
      <c r="E261" s="414"/>
      <c r="F261" s="672"/>
      <c r="G261" s="417" t="s">
        <v>936</v>
      </c>
      <c r="H261" s="417"/>
      <c r="I261" s="403"/>
      <c r="J261" s="286">
        <v>1</v>
      </c>
      <c r="K261" s="285">
        <v>1</v>
      </c>
      <c r="L261" s="372"/>
      <c r="M261" s="373"/>
      <c r="N261" s="400"/>
    </row>
    <row r="262" spans="1:14" ht="65.099999999999994" customHeight="1">
      <c r="A262" s="649"/>
      <c r="B262" s="675"/>
      <c r="C262" s="249" t="s">
        <v>1061</v>
      </c>
      <c r="D262" s="414"/>
      <c r="E262" s="414"/>
      <c r="F262" s="672"/>
      <c r="G262" s="417" t="s">
        <v>937</v>
      </c>
      <c r="H262" s="417"/>
      <c r="I262" s="403"/>
      <c r="J262" s="286">
        <v>1</v>
      </c>
      <c r="K262" s="285">
        <v>1</v>
      </c>
      <c r="L262" s="372"/>
      <c r="M262" s="373"/>
      <c r="N262" s="400"/>
    </row>
    <row r="263" spans="1:14" ht="87" customHeight="1">
      <c r="A263" s="649"/>
      <c r="B263" s="675"/>
      <c r="C263" s="250" t="s">
        <v>688</v>
      </c>
      <c r="D263" s="415" t="s">
        <v>1059</v>
      </c>
      <c r="E263" s="416"/>
      <c r="F263" s="672"/>
      <c r="G263" s="417" t="s">
        <v>938</v>
      </c>
      <c r="H263" s="417"/>
      <c r="I263" s="403"/>
      <c r="J263" s="286">
        <v>1</v>
      </c>
      <c r="K263" s="285">
        <v>0</v>
      </c>
      <c r="L263" s="372"/>
      <c r="M263" s="373"/>
      <c r="N263" s="400"/>
    </row>
    <row r="264" spans="1:14" ht="65.099999999999994" customHeight="1">
      <c r="A264" s="649"/>
      <c r="B264" s="675"/>
      <c r="C264" s="249" t="s">
        <v>1061</v>
      </c>
      <c r="D264" s="415" t="s">
        <v>1060</v>
      </c>
      <c r="E264" s="416"/>
      <c r="F264" s="672"/>
      <c r="G264" s="417" t="s">
        <v>939</v>
      </c>
      <c r="H264" s="417"/>
      <c r="I264" s="403"/>
      <c r="J264" s="286">
        <v>1</v>
      </c>
      <c r="K264" s="285">
        <v>1</v>
      </c>
      <c r="L264" s="372"/>
      <c r="M264" s="373"/>
      <c r="N264" s="400"/>
    </row>
    <row r="265" spans="1:14" ht="65.099999999999994" customHeight="1">
      <c r="A265" s="649"/>
      <c r="B265" s="675"/>
      <c r="C265" s="250" t="s">
        <v>688</v>
      </c>
      <c r="D265" s="415" t="s">
        <v>758</v>
      </c>
      <c r="E265" s="416"/>
      <c r="F265" s="672"/>
      <c r="G265" s="417" t="s">
        <v>940</v>
      </c>
      <c r="H265" s="417"/>
      <c r="I265" s="403"/>
      <c r="J265" s="286">
        <v>1</v>
      </c>
      <c r="K265" s="285">
        <v>1</v>
      </c>
      <c r="L265" s="372"/>
      <c r="M265" s="373"/>
      <c r="N265" s="400"/>
    </row>
    <row r="266" spans="1:14" ht="65.099999999999994" customHeight="1">
      <c r="A266" s="649"/>
      <c r="B266" s="675"/>
      <c r="C266" s="249" t="s">
        <v>1061</v>
      </c>
      <c r="D266" s="408" t="s">
        <v>1060</v>
      </c>
      <c r="E266" s="409"/>
      <c r="F266" s="672"/>
      <c r="G266" s="417" t="s">
        <v>941</v>
      </c>
      <c r="H266" s="417"/>
      <c r="I266" s="403"/>
      <c r="J266" s="286">
        <v>1</v>
      </c>
      <c r="K266" s="285">
        <v>1</v>
      </c>
      <c r="L266" s="372"/>
      <c r="M266" s="373"/>
      <c r="N266" s="400"/>
    </row>
    <row r="267" spans="1:14" ht="65.099999999999994" customHeight="1">
      <c r="A267" s="649"/>
      <c r="B267" s="675"/>
      <c r="C267" s="248" t="s">
        <v>1061</v>
      </c>
      <c r="D267" s="412"/>
      <c r="E267" s="413"/>
      <c r="F267" s="672"/>
      <c r="G267" s="417" t="s">
        <v>942</v>
      </c>
      <c r="H267" s="417"/>
      <c r="I267" s="403"/>
      <c r="J267" s="286">
        <v>1</v>
      </c>
      <c r="K267" s="285">
        <v>1</v>
      </c>
      <c r="L267" s="372"/>
      <c r="M267" s="373"/>
      <c r="N267" s="400"/>
    </row>
    <row r="268" spans="1:14" ht="65.099999999999994" customHeight="1">
      <c r="A268" s="649"/>
      <c r="B268" s="675"/>
      <c r="C268" s="248" t="s">
        <v>1061</v>
      </c>
      <c r="D268" s="412"/>
      <c r="E268" s="413"/>
      <c r="F268" s="672"/>
      <c r="G268" s="417" t="s">
        <v>943</v>
      </c>
      <c r="H268" s="417"/>
      <c r="I268" s="403"/>
      <c r="J268" s="286">
        <v>1</v>
      </c>
      <c r="K268" s="285">
        <v>0</v>
      </c>
      <c r="L268" s="372"/>
      <c r="M268" s="373"/>
      <c r="N268" s="400"/>
    </row>
    <row r="269" spans="1:14" ht="65.099999999999994" customHeight="1">
      <c r="A269" s="649"/>
      <c r="B269" s="675"/>
      <c r="C269" s="248" t="s">
        <v>1061</v>
      </c>
      <c r="D269" s="412"/>
      <c r="E269" s="413"/>
      <c r="F269" s="672"/>
      <c r="G269" s="417" t="s">
        <v>944</v>
      </c>
      <c r="H269" s="417"/>
      <c r="I269" s="403"/>
      <c r="J269" s="286">
        <v>1</v>
      </c>
      <c r="K269" s="285">
        <v>1</v>
      </c>
      <c r="L269" s="372"/>
      <c r="M269" s="373"/>
      <c r="N269" s="400"/>
    </row>
    <row r="270" spans="1:14" ht="65.099999999999994" customHeight="1">
      <c r="A270" s="649"/>
      <c r="B270" s="675"/>
      <c r="C270" s="248" t="s">
        <v>1061</v>
      </c>
      <c r="D270" s="412"/>
      <c r="E270" s="413"/>
      <c r="F270" s="672"/>
      <c r="G270" s="417" t="s">
        <v>945</v>
      </c>
      <c r="H270" s="417"/>
      <c r="I270" s="403"/>
      <c r="J270" s="286">
        <v>1</v>
      </c>
      <c r="K270" s="285">
        <v>1</v>
      </c>
      <c r="L270" s="372"/>
      <c r="M270" s="373"/>
      <c r="N270" s="400"/>
    </row>
    <row r="271" spans="1:14" ht="65.099999999999994" customHeight="1">
      <c r="A271" s="649"/>
      <c r="B271" s="675"/>
      <c r="C271" s="248" t="s">
        <v>1061</v>
      </c>
      <c r="D271" s="412"/>
      <c r="E271" s="413"/>
      <c r="F271" s="672"/>
      <c r="G271" s="417" t="s">
        <v>946</v>
      </c>
      <c r="H271" s="417"/>
      <c r="I271" s="403"/>
      <c r="J271" s="286">
        <v>1</v>
      </c>
      <c r="K271" s="285">
        <v>1</v>
      </c>
      <c r="L271" s="372"/>
      <c r="M271" s="373"/>
      <c r="N271" s="400"/>
    </row>
    <row r="272" spans="1:14" ht="65.099999999999994" customHeight="1">
      <c r="A272" s="649"/>
      <c r="B272" s="675"/>
      <c r="C272" s="248" t="s">
        <v>1061</v>
      </c>
      <c r="D272" s="412"/>
      <c r="E272" s="413"/>
      <c r="F272" s="672"/>
      <c r="G272" s="417" t="s">
        <v>947</v>
      </c>
      <c r="H272" s="417"/>
      <c r="I272" s="403"/>
      <c r="J272" s="286">
        <v>1</v>
      </c>
      <c r="K272" s="285">
        <v>1</v>
      </c>
      <c r="L272" s="372"/>
      <c r="M272" s="373"/>
      <c r="N272" s="400"/>
    </row>
    <row r="273" spans="1:14" ht="65.099999999999994" customHeight="1">
      <c r="A273" s="649"/>
      <c r="B273" s="675"/>
      <c r="C273" s="248" t="s">
        <v>1061</v>
      </c>
      <c r="D273" s="412"/>
      <c r="E273" s="413"/>
      <c r="F273" s="672"/>
      <c r="G273" s="417" t="s">
        <v>948</v>
      </c>
      <c r="H273" s="417"/>
      <c r="I273" s="403"/>
      <c r="J273" s="286">
        <v>1</v>
      </c>
      <c r="K273" s="285">
        <v>1</v>
      </c>
      <c r="L273" s="372"/>
      <c r="M273" s="373"/>
      <c r="N273" s="400"/>
    </row>
    <row r="274" spans="1:14" ht="65.099999999999994" customHeight="1">
      <c r="A274" s="649"/>
      <c r="B274" s="675"/>
      <c r="C274" s="248" t="s">
        <v>1061</v>
      </c>
      <c r="D274" s="412"/>
      <c r="E274" s="413"/>
      <c r="F274" s="672"/>
      <c r="G274" s="417" t="s">
        <v>949</v>
      </c>
      <c r="H274" s="417"/>
      <c r="I274" s="403"/>
      <c r="J274" s="286">
        <v>1</v>
      </c>
      <c r="K274" s="285">
        <v>1</v>
      </c>
      <c r="L274" s="372"/>
      <c r="M274" s="373"/>
      <c r="N274" s="400"/>
    </row>
    <row r="275" spans="1:14" ht="65.099999999999994" customHeight="1">
      <c r="A275" s="649"/>
      <c r="B275" s="675"/>
      <c r="C275" s="248" t="s">
        <v>1061</v>
      </c>
      <c r="D275" s="412"/>
      <c r="E275" s="413"/>
      <c r="F275" s="672"/>
      <c r="G275" s="417" t="s">
        <v>950</v>
      </c>
      <c r="H275" s="417"/>
      <c r="I275" s="403"/>
      <c r="J275" s="286">
        <v>1</v>
      </c>
      <c r="K275" s="285">
        <v>1</v>
      </c>
      <c r="L275" s="372"/>
      <c r="M275" s="373"/>
      <c r="N275" s="400"/>
    </row>
    <row r="276" spans="1:14" ht="65.099999999999994" customHeight="1">
      <c r="A276" s="649"/>
      <c r="B276" s="675"/>
      <c r="C276" s="248" t="s">
        <v>1061</v>
      </c>
      <c r="D276" s="412"/>
      <c r="E276" s="413"/>
      <c r="F276" s="672"/>
      <c r="G276" s="417" t="s">
        <v>951</v>
      </c>
      <c r="H276" s="417"/>
      <c r="I276" s="403"/>
      <c r="J276" s="286">
        <v>1</v>
      </c>
      <c r="K276" s="285">
        <v>1</v>
      </c>
      <c r="L276" s="372"/>
      <c r="M276" s="373"/>
      <c r="N276" s="400"/>
    </row>
    <row r="277" spans="1:14" ht="65.099999999999994" customHeight="1">
      <c r="A277" s="649"/>
      <c r="B277" s="675"/>
      <c r="C277" s="248" t="s">
        <v>1061</v>
      </c>
      <c r="D277" s="410"/>
      <c r="E277" s="411"/>
      <c r="F277" s="672"/>
      <c r="G277" s="417" t="s">
        <v>952</v>
      </c>
      <c r="H277" s="417"/>
      <c r="I277" s="403"/>
      <c r="J277" s="286">
        <v>1</v>
      </c>
      <c r="K277" s="285">
        <v>0</v>
      </c>
      <c r="L277" s="372"/>
      <c r="M277" s="373"/>
      <c r="N277" s="400"/>
    </row>
    <row r="278" spans="1:14" ht="65.099999999999994" customHeight="1">
      <c r="A278" s="649"/>
      <c r="B278" s="675"/>
      <c r="C278" s="248" t="s">
        <v>688</v>
      </c>
      <c r="D278" s="415" t="s">
        <v>1059</v>
      </c>
      <c r="E278" s="416"/>
      <c r="F278" s="672"/>
      <c r="G278" s="417" t="s">
        <v>953</v>
      </c>
      <c r="H278" s="417"/>
      <c r="I278" s="403"/>
      <c r="J278" s="286">
        <v>1</v>
      </c>
      <c r="K278" s="285">
        <v>1</v>
      </c>
      <c r="L278" s="372"/>
      <c r="M278" s="373"/>
      <c r="N278" s="400"/>
    </row>
    <row r="279" spans="1:14" ht="65.099999999999994" customHeight="1">
      <c r="A279" s="649"/>
      <c r="B279" s="675"/>
      <c r="C279" s="248" t="s">
        <v>1061</v>
      </c>
      <c r="D279" s="408" t="s">
        <v>1060</v>
      </c>
      <c r="E279" s="409"/>
      <c r="F279" s="672"/>
      <c r="G279" s="417" t="s">
        <v>954</v>
      </c>
      <c r="H279" s="417"/>
      <c r="I279" s="403"/>
      <c r="J279" s="286">
        <v>1</v>
      </c>
      <c r="K279" s="285">
        <v>0</v>
      </c>
      <c r="L279" s="372"/>
      <c r="M279" s="373"/>
      <c r="N279" s="400"/>
    </row>
    <row r="280" spans="1:14" ht="65.099999999999994" customHeight="1">
      <c r="A280" s="649"/>
      <c r="B280" s="675"/>
      <c r="C280" s="248" t="s">
        <v>1061</v>
      </c>
      <c r="D280" s="412"/>
      <c r="E280" s="413"/>
      <c r="F280" s="672"/>
      <c r="G280" s="417" t="s">
        <v>955</v>
      </c>
      <c r="H280" s="417"/>
      <c r="I280" s="403"/>
      <c r="J280" s="286">
        <v>1</v>
      </c>
      <c r="K280" s="285">
        <v>1</v>
      </c>
      <c r="L280" s="372"/>
      <c r="M280" s="373"/>
      <c r="N280" s="400"/>
    </row>
    <row r="281" spans="1:14" ht="65.099999999999994" customHeight="1">
      <c r="A281" s="649"/>
      <c r="B281" s="675"/>
      <c r="C281" s="248" t="s">
        <v>1061</v>
      </c>
      <c r="D281" s="412"/>
      <c r="E281" s="413"/>
      <c r="F281" s="672"/>
      <c r="G281" s="417" t="s">
        <v>956</v>
      </c>
      <c r="H281" s="417"/>
      <c r="I281" s="403"/>
      <c r="J281" s="286">
        <v>1</v>
      </c>
      <c r="K281" s="285">
        <v>0</v>
      </c>
      <c r="L281" s="372"/>
      <c r="M281" s="373"/>
      <c r="N281" s="400"/>
    </row>
    <row r="282" spans="1:14" ht="86.25" customHeight="1">
      <c r="A282" s="649"/>
      <c r="B282" s="675"/>
      <c r="C282" s="248" t="s">
        <v>1061</v>
      </c>
      <c r="D282" s="412"/>
      <c r="E282" s="413"/>
      <c r="F282" s="672"/>
      <c r="G282" s="417" t="s">
        <v>957</v>
      </c>
      <c r="H282" s="417"/>
      <c r="I282" s="403"/>
      <c r="J282" s="286">
        <v>1</v>
      </c>
      <c r="K282" s="285">
        <v>0</v>
      </c>
      <c r="L282" s="372"/>
      <c r="M282" s="373"/>
      <c r="N282" s="400"/>
    </row>
    <row r="283" spans="1:14" ht="65.099999999999994" customHeight="1">
      <c r="A283" s="649"/>
      <c r="B283" s="675"/>
      <c r="C283" s="248" t="s">
        <v>1061</v>
      </c>
      <c r="D283" s="412"/>
      <c r="E283" s="413"/>
      <c r="F283" s="672"/>
      <c r="G283" s="417" t="s">
        <v>958</v>
      </c>
      <c r="H283" s="417"/>
      <c r="I283" s="404"/>
      <c r="J283" s="286">
        <v>1</v>
      </c>
      <c r="K283" s="285">
        <v>1</v>
      </c>
      <c r="L283" s="372"/>
      <c r="M283" s="373"/>
      <c r="N283" s="400"/>
    </row>
    <row r="284" spans="1:14" ht="65.099999999999994" customHeight="1">
      <c r="A284" s="649"/>
      <c r="B284" s="675"/>
      <c r="C284" s="248" t="s">
        <v>1061</v>
      </c>
      <c r="D284" s="412"/>
      <c r="E284" s="413"/>
      <c r="F284" s="672"/>
      <c r="G284" s="417" t="s">
        <v>959</v>
      </c>
      <c r="H284" s="417"/>
      <c r="I284" s="248" t="s">
        <v>1281</v>
      </c>
      <c r="J284" s="286">
        <v>1</v>
      </c>
      <c r="K284" s="285">
        <v>1</v>
      </c>
      <c r="L284" s="372"/>
      <c r="M284" s="373"/>
      <c r="N284" s="400"/>
    </row>
    <row r="285" spans="1:14" ht="65.099999999999994" customHeight="1">
      <c r="A285" s="649"/>
      <c r="B285" s="675"/>
      <c r="C285" s="248" t="s">
        <v>1061</v>
      </c>
      <c r="D285" s="412"/>
      <c r="E285" s="413"/>
      <c r="F285" s="672"/>
      <c r="G285" s="417" t="s">
        <v>960</v>
      </c>
      <c r="H285" s="417"/>
      <c r="I285" s="402" t="s">
        <v>1280</v>
      </c>
      <c r="J285" s="286">
        <v>1</v>
      </c>
      <c r="K285" s="285">
        <v>1</v>
      </c>
      <c r="L285" s="372"/>
      <c r="M285" s="373"/>
      <c r="N285" s="400"/>
    </row>
    <row r="286" spans="1:14" ht="65.099999999999994" customHeight="1">
      <c r="A286" s="649"/>
      <c r="B286" s="675"/>
      <c r="C286" s="248" t="s">
        <v>1061</v>
      </c>
      <c r="D286" s="412"/>
      <c r="E286" s="413"/>
      <c r="F286" s="672"/>
      <c r="G286" s="417" t="s">
        <v>961</v>
      </c>
      <c r="H286" s="417"/>
      <c r="I286" s="403"/>
      <c r="J286" s="286">
        <v>1</v>
      </c>
      <c r="K286" s="285">
        <v>0</v>
      </c>
      <c r="L286" s="372"/>
      <c r="M286" s="373"/>
      <c r="N286" s="400"/>
    </row>
    <row r="287" spans="1:14" ht="65.099999999999994" customHeight="1">
      <c r="A287" s="649"/>
      <c r="B287" s="675"/>
      <c r="C287" s="248" t="s">
        <v>1061</v>
      </c>
      <c r="D287" s="412"/>
      <c r="E287" s="413"/>
      <c r="F287" s="672"/>
      <c r="G287" s="417" t="s">
        <v>962</v>
      </c>
      <c r="H287" s="417"/>
      <c r="I287" s="403"/>
      <c r="J287" s="286">
        <v>1</v>
      </c>
      <c r="K287" s="285">
        <v>1</v>
      </c>
      <c r="L287" s="372"/>
      <c r="M287" s="373"/>
      <c r="N287" s="400"/>
    </row>
    <row r="288" spans="1:14" ht="65.099999999999994" customHeight="1">
      <c r="A288" s="649"/>
      <c r="B288" s="675"/>
      <c r="C288" s="248" t="s">
        <v>1061</v>
      </c>
      <c r="D288" s="412"/>
      <c r="E288" s="413"/>
      <c r="F288" s="672"/>
      <c r="G288" s="417" t="s">
        <v>963</v>
      </c>
      <c r="H288" s="417"/>
      <c r="I288" s="403"/>
      <c r="J288" s="286">
        <v>1</v>
      </c>
      <c r="K288" s="285">
        <v>1</v>
      </c>
      <c r="L288" s="372"/>
      <c r="M288" s="373"/>
      <c r="N288" s="400"/>
    </row>
    <row r="289" spans="1:14" ht="65.099999999999994" customHeight="1">
      <c r="A289" s="649"/>
      <c r="B289" s="675"/>
      <c r="C289" s="248" t="s">
        <v>1061</v>
      </c>
      <c r="D289" s="412"/>
      <c r="E289" s="413"/>
      <c r="F289" s="672"/>
      <c r="G289" s="417" t="s">
        <v>964</v>
      </c>
      <c r="H289" s="417"/>
      <c r="I289" s="403"/>
      <c r="J289" s="286">
        <v>1</v>
      </c>
      <c r="K289" s="285">
        <v>0</v>
      </c>
      <c r="L289" s="372"/>
      <c r="M289" s="373"/>
      <c r="N289" s="400"/>
    </row>
    <row r="290" spans="1:14" ht="65.099999999999994" customHeight="1">
      <c r="A290" s="649"/>
      <c r="B290" s="675"/>
      <c r="C290" s="248" t="s">
        <v>1061</v>
      </c>
      <c r="D290" s="412"/>
      <c r="E290" s="413"/>
      <c r="F290" s="672"/>
      <c r="G290" s="417" t="s">
        <v>965</v>
      </c>
      <c r="H290" s="417"/>
      <c r="I290" s="403"/>
      <c r="J290" s="286">
        <v>1</v>
      </c>
      <c r="K290" s="285">
        <v>1</v>
      </c>
      <c r="L290" s="372"/>
      <c r="M290" s="373"/>
      <c r="N290" s="400"/>
    </row>
    <row r="291" spans="1:14" ht="65.099999999999994" customHeight="1">
      <c r="A291" s="649"/>
      <c r="B291" s="675"/>
      <c r="C291" s="248" t="s">
        <v>1061</v>
      </c>
      <c r="D291" s="412"/>
      <c r="E291" s="413"/>
      <c r="F291" s="672"/>
      <c r="G291" s="417" t="s">
        <v>966</v>
      </c>
      <c r="H291" s="417"/>
      <c r="I291" s="403"/>
      <c r="J291" s="286">
        <v>1</v>
      </c>
      <c r="K291" s="285">
        <v>0</v>
      </c>
      <c r="L291" s="372"/>
      <c r="M291" s="373"/>
      <c r="N291" s="400"/>
    </row>
    <row r="292" spans="1:14" ht="65.099999999999994" customHeight="1">
      <c r="A292" s="649"/>
      <c r="B292" s="675"/>
      <c r="C292" s="248" t="s">
        <v>1061</v>
      </c>
      <c r="D292" s="412"/>
      <c r="E292" s="413"/>
      <c r="F292" s="672"/>
      <c r="G292" s="417" t="s">
        <v>967</v>
      </c>
      <c r="H292" s="417"/>
      <c r="I292" s="403"/>
      <c r="J292" s="286">
        <v>1</v>
      </c>
      <c r="K292" s="285">
        <v>1</v>
      </c>
      <c r="L292" s="372"/>
      <c r="M292" s="373"/>
      <c r="N292" s="400"/>
    </row>
    <row r="293" spans="1:14" ht="65.099999999999994" customHeight="1">
      <c r="A293" s="649"/>
      <c r="B293" s="675"/>
      <c r="C293" s="248" t="s">
        <v>1061</v>
      </c>
      <c r="D293" s="410"/>
      <c r="E293" s="411"/>
      <c r="F293" s="672"/>
      <c r="G293" s="417" t="s">
        <v>968</v>
      </c>
      <c r="H293" s="417"/>
      <c r="I293" s="403"/>
      <c r="J293" s="286">
        <v>1</v>
      </c>
      <c r="K293" s="285">
        <v>1</v>
      </c>
      <c r="L293" s="372"/>
      <c r="M293" s="373"/>
      <c r="N293" s="400"/>
    </row>
    <row r="294" spans="1:14" ht="135" customHeight="1">
      <c r="A294" s="649"/>
      <c r="B294" s="675"/>
      <c r="C294" s="248" t="s">
        <v>688</v>
      </c>
      <c r="D294" s="415" t="s">
        <v>1059</v>
      </c>
      <c r="E294" s="416"/>
      <c r="F294" s="672"/>
      <c r="G294" s="417" t="s">
        <v>969</v>
      </c>
      <c r="H294" s="417"/>
      <c r="I294" s="403"/>
      <c r="J294" s="286">
        <v>1</v>
      </c>
      <c r="K294" s="285">
        <v>1</v>
      </c>
      <c r="L294" s="372"/>
      <c r="M294" s="373"/>
      <c r="N294" s="400"/>
    </row>
    <row r="295" spans="1:14" ht="65.099999999999994" customHeight="1">
      <c r="A295" s="649"/>
      <c r="B295" s="675"/>
      <c r="C295" s="248" t="s">
        <v>1061</v>
      </c>
      <c r="D295" s="408" t="s">
        <v>1060</v>
      </c>
      <c r="E295" s="409"/>
      <c r="F295" s="672"/>
      <c r="G295" s="417" t="s">
        <v>970</v>
      </c>
      <c r="H295" s="417"/>
      <c r="I295" s="403"/>
      <c r="J295" s="286">
        <v>1</v>
      </c>
      <c r="K295" s="285">
        <v>1</v>
      </c>
      <c r="L295" s="372"/>
      <c r="M295" s="373"/>
      <c r="N295" s="400"/>
    </row>
    <row r="296" spans="1:14" ht="65.099999999999994" customHeight="1">
      <c r="A296" s="649"/>
      <c r="B296" s="675"/>
      <c r="C296" s="248" t="s">
        <v>1061</v>
      </c>
      <c r="D296" s="412"/>
      <c r="E296" s="413"/>
      <c r="F296" s="672"/>
      <c r="G296" s="417" t="s">
        <v>971</v>
      </c>
      <c r="H296" s="417"/>
      <c r="I296" s="403"/>
      <c r="J296" s="286">
        <v>1</v>
      </c>
      <c r="K296" s="285">
        <v>1</v>
      </c>
      <c r="L296" s="372"/>
      <c r="M296" s="373"/>
      <c r="N296" s="400"/>
    </row>
    <row r="297" spans="1:14" ht="65.099999999999994" customHeight="1">
      <c r="A297" s="649"/>
      <c r="B297" s="675"/>
      <c r="C297" s="248" t="s">
        <v>1061</v>
      </c>
      <c r="D297" s="412"/>
      <c r="E297" s="413"/>
      <c r="F297" s="672"/>
      <c r="G297" s="417" t="s">
        <v>972</v>
      </c>
      <c r="H297" s="417"/>
      <c r="I297" s="403"/>
      <c r="J297" s="286">
        <v>1</v>
      </c>
      <c r="K297" s="285">
        <v>0</v>
      </c>
      <c r="L297" s="372"/>
      <c r="M297" s="373"/>
      <c r="N297" s="400"/>
    </row>
    <row r="298" spans="1:14" ht="65.099999999999994" customHeight="1">
      <c r="A298" s="649"/>
      <c r="B298" s="675"/>
      <c r="C298" s="248" t="s">
        <v>1061</v>
      </c>
      <c r="D298" s="410"/>
      <c r="E298" s="411"/>
      <c r="F298" s="672"/>
      <c r="G298" s="417" t="s">
        <v>973</v>
      </c>
      <c r="H298" s="417"/>
      <c r="I298" s="403"/>
      <c r="J298" s="286">
        <v>1</v>
      </c>
      <c r="K298" s="285">
        <v>1</v>
      </c>
      <c r="L298" s="372"/>
      <c r="M298" s="373"/>
      <c r="N298" s="400"/>
    </row>
    <row r="299" spans="1:14" ht="65.099999999999994" customHeight="1">
      <c r="A299" s="649"/>
      <c r="B299" s="675"/>
      <c r="C299" s="250" t="s">
        <v>688</v>
      </c>
      <c r="D299" s="415" t="s">
        <v>758</v>
      </c>
      <c r="E299" s="416"/>
      <c r="F299" s="672"/>
      <c r="G299" s="417" t="s">
        <v>974</v>
      </c>
      <c r="H299" s="417"/>
      <c r="I299" s="403"/>
      <c r="J299" s="286">
        <v>1</v>
      </c>
      <c r="K299" s="285">
        <v>1</v>
      </c>
      <c r="L299" s="372"/>
      <c r="M299" s="373"/>
      <c r="N299" s="400"/>
    </row>
    <row r="300" spans="1:14" ht="65.099999999999994" customHeight="1">
      <c r="A300" s="649"/>
      <c r="B300" s="675"/>
      <c r="C300" s="248" t="s">
        <v>688</v>
      </c>
      <c r="D300" s="415" t="s">
        <v>1059</v>
      </c>
      <c r="E300" s="416"/>
      <c r="F300" s="672"/>
      <c r="G300" s="417" t="s">
        <v>975</v>
      </c>
      <c r="H300" s="417"/>
      <c r="I300" s="403"/>
      <c r="J300" s="286">
        <v>1</v>
      </c>
      <c r="K300" s="285">
        <v>1</v>
      </c>
      <c r="L300" s="372"/>
      <c r="M300" s="373"/>
      <c r="N300" s="401"/>
    </row>
    <row r="301" spans="1:14" ht="75" customHeight="1">
      <c r="A301" s="649"/>
      <c r="B301" s="675"/>
      <c r="C301" s="248" t="s">
        <v>688</v>
      </c>
      <c r="D301" s="415" t="s">
        <v>1059</v>
      </c>
      <c r="E301" s="416"/>
      <c r="F301" s="672"/>
      <c r="G301" s="417" t="s">
        <v>976</v>
      </c>
      <c r="H301" s="417"/>
      <c r="I301" s="403"/>
      <c r="J301" s="286">
        <v>1</v>
      </c>
      <c r="K301" s="285">
        <v>1</v>
      </c>
      <c r="L301" s="372"/>
      <c r="M301" s="373"/>
      <c r="N301" s="402" t="s">
        <v>1366</v>
      </c>
    </row>
    <row r="302" spans="1:14" ht="65.099999999999994" customHeight="1">
      <c r="A302" s="649"/>
      <c r="B302" s="675"/>
      <c r="C302" s="248" t="s">
        <v>1061</v>
      </c>
      <c r="D302" s="415" t="s">
        <v>1060</v>
      </c>
      <c r="E302" s="416"/>
      <c r="F302" s="672"/>
      <c r="G302" s="417" t="s">
        <v>977</v>
      </c>
      <c r="H302" s="417"/>
      <c r="I302" s="403"/>
      <c r="J302" s="286">
        <v>1</v>
      </c>
      <c r="K302" s="285">
        <v>1</v>
      </c>
      <c r="L302" s="372"/>
      <c r="M302" s="373"/>
      <c r="N302" s="403"/>
    </row>
    <row r="303" spans="1:14" ht="65.099999999999994" customHeight="1">
      <c r="A303" s="649"/>
      <c r="B303" s="675"/>
      <c r="C303" s="248" t="s">
        <v>1061</v>
      </c>
      <c r="D303" s="415" t="s">
        <v>1060</v>
      </c>
      <c r="E303" s="416"/>
      <c r="F303" s="672"/>
      <c r="G303" s="417" t="s">
        <v>978</v>
      </c>
      <c r="H303" s="417"/>
      <c r="I303" s="403"/>
      <c r="J303" s="286">
        <v>1</v>
      </c>
      <c r="K303" s="285">
        <v>1</v>
      </c>
      <c r="L303" s="372"/>
      <c r="M303" s="373"/>
      <c r="N303" s="403"/>
    </row>
    <row r="304" spans="1:14" ht="65.099999999999994" customHeight="1">
      <c r="A304" s="649"/>
      <c r="B304" s="675"/>
      <c r="C304" s="248" t="s">
        <v>1061</v>
      </c>
      <c r="D304" s="415" t="s">
        <v>1060</v>
      </c>
      <c r="E304" s="416"/>
      <c r="F304" s="672"/>
      <c r="G304" s="417" t="s">
        <v>979</v>
      </c>
      <c r="H304" s="417"/>
      <c r="I304" s="403"/>
      <c r="J304" s="286">
        <v>1</v>
      </c>
      <c r="K304" s="285">
        <v>1</v>
      </c>
      <c r="L304" s="372"/>
      <c r="M304" s="373"/>
      <c r="N304" s="403"/>
    </row>
    <row r="305" spans="1:14" ht="65.099999999999994" customHeight="1">
      <c r="A305" s="649"/>
      <c r="B305" s="675"/>
      <c r="C305" s="248" t="s">
        <v>688</v>
      </c>
      <c r="D305" s="415" t="s">
        <v>1059</v>
      </c>
      <c r="E305" s="416"/>
      <c r="F305" s="672"/>
      <c r="G305" s="417" t="s">
        <v>980</v>
      </c>
      <c r="H305" s="417"/>
      <c r="I305" s="403"/>
      <c r="J305" s="286">
        <v>1</v>
      </c>
      <c r="K305" s="285">
        <v>1</v>
      </c>
      <c r="L305" s="372"/>
      <c r="M305" s="373"/>
      <c r="N305" s="403"/>
    </row>
    <row r="306" spans="1:14" ht="65.099999999999994" customHeight="1">
      <c r="A306" s="649"/>
      <c r="B306" s="675"/>
      <c r="C306" s="248" t="s">
        <v>1061</v>
      </c>
      <c r="D306" s="415" t="s">
        <v>1060</v>
      </c>
      <c r="E306" s="416"/>
      <c r="F306" s="672"/>
      <c r="G306" s="417" t="s">
        <v>981</v>
      </c>
      <c r="H306" s="417"/>
      <c r="I306" s="403"/>
      <c r="J306" s="286">
        <v>1</v>
      </c>
      <c r="K306" s="285">
        <v>0</v>
      </c>
      <c r="L306" s="372"/>
      <c r="M306" s="373"/>
      <c r="N306" s="403"/>
    </row>
    <row r="307" spans="1:14" ht="65.099999999999994" customHeight="1">
      <c r="A307" s="649"/>
      <c r="B307" s="675"/>
      <c r="C307" s="248" t="s">
        <v>1061</v>
      </c>
      <c r="D307" s="415" t="s">
        <v>1060</v>
      </c>
      <c r="E307" s="416"/>
      <c r="F307" s="672"/>
      <c r="G307" s="417" t="s">
        <v>982</v>
      </c>
      <c r="H307" s="417"/>
      <c r="I307" s="403"/>
      <c r="J307" s="286">
        <v>1</v>
      </c>
      <c r="K307" s="285">
        <v>0</v>
      </c>
      <c r="L307" s="372"/>
      <c r="M307" s="373"/>
      <c r="N307" s="404"/>
    </row>
    <row r="308" spans="1:14" ht="65.099999999999994" customHeight="1">
      <c r="A308" s="649"/>
      <c r="B308" s="675"/>
      <c r="C308" s="250" t="s">
        <v>688</v>
      </c>
      <c r="D308" s="415" t="s">
        <v>758</v>
      </c>
      <c r="E308" s="416"/>
      <c r="F308" s="672"/>
      <c r="G308" s="417" t="s">
        <v>983</v>
      </c>
      <c r="H308" s="417"/>
      <c r="I308" s="403"/>
      <c r="J308" s="286">
        <v>1</v>
      </c>
      <c r="K308" s="285">
        <v>1</v>
      </c>
      <c r="L308" s="372"/>
      <c r="M308" s="373"/>
      <c r="N308" s="301" t="s">
        <v>1368</v>
      </c>
    </row>
    <row r="309" spans="1:14" ht="65.099999999999994" customHeight="1">
      <c r="A309" s="649"/>
      <c r="B309" s="675"/>
      <c r="C309" s="248" t="s">
        <v>688</v>
      </c>
      <c r="D309" s="415" t="s">
        <v>1059</v>
      </c>
      <c r="E309" s="416"/>
      <c r="F309" s="672"/>
      <c r="G309" s="417" t="s">
        <v>984</v>
      </c>
      <c r="H309" s="417"/>
      <c r="I309" s="403"/>
      <c r="J309" s="286">
        <v>1</v>
      </c>
      <c r="K309" s="285">
        <v>1</v>
      </c>
      <c r="L309" s="372"/>
      <c r="M309" s="373"/>
      <c r="N309" s="402" t="s">
        <v>1366</v>
      </c>
    </row>
    <row r="310" spans="1:14" ht="65.099999999999994" customHeight="1">
      <c r="A310" s="649"/>
      <c r="B310" s="675"/>
      <c r="C310" s="249" t="s">
        <v>1061</v>
      </c>
      <c r="D310" s="415" t="s">
        <v>1060</v>
      </c>
      <c r="E310" s="416"/>
      <c r="F310" s="672"/>
      <c r="G310" s="417" t="s">
        <v>985</v>
      </c>
      <c r="H310" s="417"/>
      <c r="I310" s="403"/>
      <c r="J310" s="286">
        <v>1</v>
      </c>
      <c r="K310" s="285">
        <v>1</v>
      </c>
      <c r="L310" s="372"/>
      <c r="M310" s="373"/>
      <c r="N310" s="403"/>
    </row>
    <row r="311" spans="1:14" ht="79.5" customHeight="1">
      <c r="A311" s="649"/>
      <c r="B311" s="675"/>
      <c r="C311" s="248" t="s">
        <v>688</v>
      </c>
      <c r="D311" s="415" t="s">
        <v>1059</v>
      </c>
      <c r="E311" s="416"/>
      <c r="F311" s="672"/>
      <c r="G311" s="417" t="s">
        <v>986</v>
      </c>
      <c r="H311" s="417"/>
      <c r="I311" s="404"/>
      <c r="J311" s="286">
        <v>1</v>
      </c>
      <c r="K311" s="285">
        <v>1</v>
      </c>
      <c r="L311" s="372"/>
      <c r="M311" s="373"/>
      <c r="N311" s="404"/>
    </row>
    <row r="312" spans="1:14" ht="86.25" customHeight="1">
      <c r="A312" s="649"/>
      <c r="B312" s="675"/>
      <c r="C312" s="249" t="s">
        <v>1061</v>
      </c>
      <c r="D312" s="415" t="s">
        <v>1060</v>
      </c>
      <c r="E312" s="416"/>
      <c r="F312" s="672"/>
      <c r="G312" s="417" t="s">
        <v>987</v>
      </c>
      <c r="H312" s="417"/>
      <c r="I312" s="248" t="s">
        <v>1282</v>
      </c>
      <c r="J312" s="286">
        <v>1</v>
      </c>
      <c r="K312" s="285">
        <v>0</v>
      </c>
      <c r="L312" s="372"/>
      <c r="M312" s="373"/>
      <c r="N312" s="301" t="s">
        <v>1369</v>
      </c>
    </row>
    <row r="313" spans="1:14" ht="65.099999999999994" customHeight="1">
      <c r="A313" s="649"/>
      <c r="B313" s="675"/>
      <c r="C313" s="250" t="s">
        <v>688</v>
      </c>
      <c r="D313" s="415" t="s">
        <v>1059</v>
      </c>
      <c r="E313" s="416"/>
      <c r="F313" s="672"/>
      <c r="G313" s="417" t="s">
        <v>988</v>
      </c>
      <c r="H313" s="417"/>
      <c r="I313" s="248" t="s">
        <v>1283</v>
      </c>
      <c r="J313" s="286">
        <v>1</v>
      </c>
      <c r="K313" s="285">
        <v>1</v>
      </c>
      <c r="L313" s="372"/>
      <c r="M313" s="373"/>
      <c r="N313" s="405" t="s">
        <v>1366</v>
      </c>
    </row>
    <row r="314" spans="1:14" ht="65.099999999999994" customHeight="1">
      <c r="A314" s="649"/>
      <c r="B314" s="675"/>
      <c r="C314" s="248" t="s">
        <v>1061</v>
      </c>
      <c r="D314" s="415" t="s">
        <v>1060</v>
      </c>
      <c r="E314" s="416"/>
      <c r="F314" s="672"/>
      <c r="G314" s="417" t="s">
        <v>989</v>
      </c>
      <c r="H314" s="417"/>
      <c r="I314" s="248" t="s">
        <v>1280</v>
      </c>
      <c r="J314" s="286">
        <v>1</v>
      </c>
      <c r="K314" s="285">
        <v>0</v>
      </c>
      <c r="L314" s="372"/>
      <c r="M314" s="373"/>
      <c r="N314" s="406"/>
    </row>
    <row r="315" spans="1:14" ht="65.099999999999994" customHeight="1">
      <c r="A315" s="649"/>
      <c r="B315" s="675"/>
      <c r="C315" s="250" t="s">
        <v>688</v>
      </c>
      <c r="D315" s="415" t="s">
        <v>1059</v>
      </c>
      <c r="E315" s="416"/>
      <c r="F315" s="672"/>
      <c r="G315" s="417" t="s">
        <v>990</v>
      </c>
      <c r="H315" s="417"/>
      <c r="I315" s="248" t="s">
        <v>1281</v>
      </c>
      <c r="J315" s="286">
        <v>1</v>
      </c>
      <c r="K315" s="285">
        <v>1</v>
      </c>
      <c r="L315" s="372"/>
      <c r="M315" s="373"/>
      <c r="N315" s="406"/>
    </row>
    <row r="316" spans="1:14" ht="65.099999999999994" customHeight="1">
      <c r="A316" s="649"/>
      <c r="B316" s="675"/>
      <c r="C316" s="249" t="s">
        <v>1061</v>
      </c>
      <c r="D316" s="408" t="s">
        <v>1060</v>
      </c>
      <c r="E316" s="409"/>
      <c r="F316" s="672"/>
      <c r="G316" s="417" t="s">
        <v>991</v>
      </c>
      <c r="H316" s="417"/>
      <c r="I316" s="402" t="s">
        <v>1280</v>
      </c>
      <c r="J316" s="286">
        <v>1</v>
      </c>
      <c r="K316" s="285">
        <v>0</v>
      </c>
      <c r="L316" s="372"/>
      <c r="M316" s="373"/>
      <c r="N316" s="406"/>
    </row>
    <row r="317" spans="1:14" ht="65.099999999999994" customHeight="1">
      <c r="A317" s="649"/>
      <c r="B317" s="675"/>
      <c r="C317" s="249" t="s">
        <v>1061</v>
      </c>
      <c r="D317" s="410"/>
      <c r="E317" s="411"/>
      <c r="F317" s="672"/>
      <c r="G317" s="417" t="s">
        <v>992</v>
      </c>
      <c r="H317" s="417"/>
      <c r="I317" s="403"/>
      <c r="J317" s="286">
        <v>1</v>
      </c>
      <c r="K317" s="285">
        <v>1</v>
      </c>
      <c r="L317" s="372"/>
      <c r="M317" s="373"/>
      <c r="N317" s="406"/>
    </row>
    <row r="318" spans="1:14" ht="65.099999999999994" customHeight="1">
      <c r="A318" s="649"/>
      <c r="B318" s="675"/>
      <c r="C318" s="250" t="s">
        <v>688</v>
      </c>
      <c r="D318" s="415" t="s">
        <v>1059</v>
      </c>
      <c r="E318" s="416"/>
      <c r="F318" s="672"/>
      <c r="G318" s="417" t="s">
        <v>993</v>
      </c>
      <c r="H318" s="417"/>
      <c r="I318" s="403"/>
      <c r="J318" s="286">
        <v>1</v>
      </c>
      <c r="K318" s="285">
        <v>1</v>
      </c>
      <c r="L318" s="372"/>
      <c r="M318" s="373"/>
      <c r="N318" s="406"/>
    </row>
    <row r="319" spans="1:14" ht="65.099999999999994" customHeight="1">
      <c r="A319" s="649"/>
      <c r="B319" s="675"/>
      <c r="C319" s="249" t="s">
        <v>1061</v>
      </c>
      <c r="D319" s="408" t="s">
        <v>1060</v>
      </c>
      <c r="E319" s="409"/>
      <c r="F319" s="672"/>
      <c r="G319" s="417" t="s">
        <v>994</v>
      </c>
      <c r="H319" s="417"/>
      <c r="I319" s="404"/>
      <c r="J319" s="286">
        <v>1</v>
      </c>
      <c r="K319" s="285">
        <v>0</v>
      </c>
      <c r="L319" s="372"/>
      <c r="M319" s="373"/>
      <c r="N319" s="406"/>
    </row>
    <row r="320" spans="1:14" ht="65.099999999999994" customHeight="1">
      <c r="A320" s="649"/>
      <c r="B320" s="675"/>
      <c r="C320" s="249" t="s">
        <v>1061</v>
      </c>
      <c r="D320" s="410"/>
      <c r="E320" s="411"/>
      <c r="F320" s="672"/>
      <c r="G320" s="417" t="s">
        <v>995</v>
      </c>
      <c r="H320" s="417"/>
      <c r="I320" s="402" t="s">
        <v>1280</v>
      </c>
      <c r="J320" s="286">
        <v>1</v>
      </c>
      <c r="K320" s="285">
        <v>1</v>
      </c>
      <c r="L320" s="372"/>
      <c r="M320" s="373"/>
      <c r="N320" s="406"/>
    </row>
    <row r="321" spans="1:14" ht="65.099999999999994" customHeight="1">
      <c r="A321" s="649"/>
      <c r="B321" s="675"/>
      <c r="C321" s="250" t="s">
        <v>688</v>
      </c>
      <c r="D321" s="408" t="s">
        <v>758</v>
      </c>
      <c r="E321" s="409"/>
      <c r="F321" s="672"/>
      <c r="G321" s="417" t="s">
        <v>996</v>
      </c>
      <c r="H321" s="417"/>
      <c r="I321" s="403"/>
      <c r="J321" s="286">
        <v>1</v>
      </c>
      <c r="K321" s="285">
        <v>0</v>
      </c>
      <c r="L321" s="372"/>
      <c r="M321" s="373"/>
      <c r="N321" s="406"/>
    </row>
    <row r="322" spans="1:14" ht="65.099999999999994" customHeight="1">
      <c r="A322" s="649"/>
      <c r="B322" s="676"/>
      <c r="C322" s="250" t="s">
        <v>688</v>
      </c>
      <c r="D322" s="410"/>
      <c r="E322" s="411"/>
      <c r="F322" s="673"/>
      <c r="G322" s="417" t="s">
        <v>997</v>
      </c>
      <c r="H322" s="417"/>
      <c r="I322" s="404"/>
      <c r="J322" s="286">
        <v>1</v>
      </c>
      <c r="K322" s="285">
        <v>1</v>
      </c>
      <c r="L322" s="374"/>
      <c r="M322" s="375"/>
      <c r="N322" s="407"/>
    </row>
    <row r="323" spans="1:14" ht="65.099999999999994" customHeight="1">
      <c r="A323" s="463" t="s">
        <v>1004</v>
      </c>
      <c r="B323" s="402" t="s">
        <v>1289</v>
      </c>
      <c r="C323" s="248" t="s">
        <v>687</v>
      </c>
      <c r="D323" s="408" t="s">
        <v>769</v>
      </c>
      <c r="E323" s="409"/>
      <c r="F323" s="402" t="s">
        <v>1290</v>
      </c>
      <c r="G323" s="417" t="s">
        <v>998</v>
      </c>
      <c r="H323" s="417"/>
      <c r="I323" s="402" t="s">
        <v>1279</v>
      </c>
      <c r="J323" s="286">
        <v>1</v>
      </c>
      <c r="K323" s="285">
        <v>1</v>
      </c>
      <c r="L323" s="376" t="s">
        <v>1410</v>
      </c>
      <c r="M323" s="377"/>
      <c r="N323" s="402" t="s">
        <v>1363</v>
      </c>
    </row>
    <row r="324" spans="1:14" ht="65.099999999999994" customHeight="1">
      <c r="A324" s="463"/>
      <c r="B324" s="404"/>
      <c r="C324" s="248" t="s">
        <v>687</v>
      </c>
      <c r="D324" s="410"/>
      <c r="E324" s="411"/>
      <c r="F324" s="404"/>
      <c r="G324" s="417" t="s">
        <v>999</v>
      </c>
      <c r="H324" s="417"/>
      <c r="I324" s="403"/>
      <c r="J324" s="286">
        <v>1</v>
      </c>
      <c r="K324" s="285">
        <v>1</v>
      </c>
      <c r="L324" s="378"/>
      <c r="M324" s="379"/>
      <c r="N324" s="403"/>
    </row>
    <row r="325" spans="1:14" ht="65.099999999999994" customHeight="1">
      <c r="A325" s="463"/>
      <c r="B325" s="393" t="s">
        <v>1275</v>
      </c>
      <c r="C325" s="248" t="s">
        <v>688</v>
      </c>
      <c r="D325" s="408" t="s">
        <v>760</v>
      </c>
      <c r="E325" s="409"/>
      <c r="F325" s="402" t="s">
        <v>1286</v>
      </c>
      <c r="G325" s="417" t="s">
        <v>1000</v>
      </c>
      <c r="H325" s="417"/>
      <c r="I325" s="403"/>
      <c r="J325" s="286">
        <v>1</v>
      </c>
      <c r="K325" s="285">
        <v>1</v>
      </c>
      <c r="L325" s="378"/>
      <c r="M325" s="379"/>
      <c r="N325" s="403"/>
    </row>
    <row r="326" spans="1:14" ht="65.099999999999994" customHeight="1">
      <c r="A326" s="463"/>
      <c r="B326" s="394"/>
      <c r="C326" s="248" t="s">
        <v>688</v>
      </c>
      <c r="D326" s="412"/>
      <c r="E326" s="413"/>
      <c r="F326" s="403"/>
      <c r="G326" s="417" t="s">
        <v>1001</v>
      </c>
      <c r="H326" s="417"/>
      <c r="I326" s="403"/>
      <c r="J326" s="286">
        <v>1</v>
      </c>
      <c r="K326" s="285">
        <v>1</v>
      </c>
      <c r="L326" s="378"/>
      <c r="M326" s="379"/>
      <c r="N326" s="403"/>
    </row>
    <row r="327" spans="1:14" ht="65.099999999999994" customHeight="1">
      <c r="A327" s="463"/>
      <c r="B327" s="394"/>
      <c r="C327" s="248" t="s">
        <v>688</v>
      </c>
      <c r="D327" s="412"/>
      <c r="E327" s="413"/>
      <c r="F327" s="403"/>
      <c r="G327" s="417" t="s">
        <v>1002</v>
      </c>
      <c r="H327" s="417"/>
      <c r="I327" s="403"/>
      <c r="J327" s="286">
        <v>1</v>
      </c>
      <c r="K327" s="285">
        <v>1</v>
      </c>
      <c r="L327" s="378"/>
      <c r="M327" s="379"/>
      <c r="N327" s="403"/>
    </row>
    <row r="328" spans="1:14" ht="65.099999999999994" customHeight="1">
      <c r="A328" s="463"/>
      <c r="B328" s="395"/>
      <c r="C328" s="248" t="s">
        <v>688</v>
      </c>
      <c r="D328" s="410"/>
      <c r="E328" s="411"/>
      <c r="F328" s="404"/>
      <c r="G328" s="417" t="s">
        <v>1003</v>
      </c>
      <c r="H328" s="417"/>
      <c r="I328" s="404"/>
      <c r="J328" s="286">
        <v>1</v>
      </c>
      <c r="K328" s="285">
        <v>1</v>
      </c>
      <c r="L328" s="380"/>
      <c r="M328" s="381"/>
      <c r="N328" s="403"/>
    </row>
    <row r="329" spans="1:14" ht="65.099999999999994" customHeight="1">
      <c r="A329" s="647" t="s">
        <v>1011</v>
      </c>
      <c r="B329" s="248" t="s">
        <v>1276</v>
      </c>
      <c r="C329" s="248" t="s">
        <v>687</v>
      </c>
      <c r="D329" s="408" t="s">
        <v>785</v>
      </c>
      <c r="E329" s="409"/>
      <c r="F329" s="260" t="s">
        <v>1288</v>
      </c>
      <c r="G329" s="417" t="s">
        <v>1005</v>
      </c>
      <c r="H329" s="417"/>
      <c r="I329" s="248" t="s">
        <v>1284</v>
      </c>
      <c r="J329" s="286">
        <v>1</v>
      </c>
      <c r="K329" s="285">
        <v>1</v>
      </c>
      <c r="L329" s="382" t="s">
        <v>1411</v>
      </c>
      <c r="M329" s="383"/>
      <c r="N329" s="403"/>
    </row>
    <row r="330" spans="1:14" ht="65.099999999999994" customHeight="1">
      <c r="A330" s="647"/>
      <c r="B330" s="402" t="s">
        <v>1273</v>
      </c>
      <c r="C330" s="248" t="s">
        <v>688</v>
      </c>
      <c r="D330" s="412"/>
      <c r="E330" s="413"/>
      <c r="F330" s="414" t="s">
        <v>1286</v>
      </c>
      <c r="G330" s="417" t="s">
        <v>1006</v>
      </c>
      <c r="H330" s="417"/>
      <c r="I330" s="402" t="s">
        <v>1279</v>
      </c>
      <c r="J330" s="286">
        <v>1</v>
      </c>
      <c r="K330" s="285">
        <v>1</v>
      </c>
      <c r="L330" s="384"/>
      <c r="M330" s="385"/>
      <c r="N330" s="403"/>
    </row>
    <row r="331" spans="1:14" ht="65.099999999999994" customHeight="1">
      <c r="A331" s="647"/>
      <c r="B331" s="404"/>
      <c r="C331" s="248" t="s">
        <v>688</v>
      </c>
      <c r="D331" s="410"/>
      <c r="E331" s="411"/>
      <c r="F331" s="414"/>
      <c r="G331" s="417" t="s">
        <v>1007</v>
      </c>
      <c r="H331" s="417"/>
      <c r="I331" s="403"/>
      <c r="J331" s="286">
        <v>1</v>
      </c>
      <c r="K331" s="285">
        <v>1</v>
      </c>
      <c r="L331" s="384"/>
      <c r="M331" s="385"/>
      <c r="N331" s="403"/>
    </row>
    <row r="332" spans="1:14" ht="65.099999999999994" customHeight="1">
      <c r="A332" s="647"/>
      <c r="B332" s="638" t="s">
        <v>1277</v>
      </c>
      <c r="C332" s="248" t="s">
        <v>687</v>
      </c>
      <c r="D332" s="415" t="s">
        <v>776</v>
      </c>
      <c r="E332" s="416"/>
      <c r="F332" s="425" t="s">
        <v>1287</v>
      </c>
      <c r="G332" s="417" t="s">
        <v>1008</v>
      </c>
      <c r="H332" s="417"/>
      <c r="I332" s="403"/>
      <c r="J332" s="286">
        <v>1</v>
      </c>
      <c r="K332" s="285">
        <v>1</v>
      </c>
      <c r="L332" s="384"/>
      <c r="M332" s="385"/>
      <c r="N332" s="403"/>
    </row>
    <row r="333" spans="1:14" ht="65.099999999999994" customHeight="1">
      <c r="A333" s="647"/>
      <c r="B333" s="639"/>
      <c r="C333" s="248" t="s">
        <v>687</v>
      </c>
      <c r="D333" s="415" t="s">
        <v>780</v>
      </c>
      <c r="E333" s="416"/>
      <c r="F333" s="426"/>
      <c r="G333" s="417" t="s">
        <v>1009</v>
      </c>
      <c r="H333" s="417"/>
      <c r="I333" s="403"/>
      <c r="J333" s="286">
        <v>1</v>
      </c>
      <c r="K333" s="285">
        <v>1</v>
      </c>
      <c r="L333" s="384"/>
      <c r="M333" s="385"/>
      <c r="N333" s="403"/>
    </row>
    <row r="334" spans="1:14" ht="65.099999999999994" customHeight="1">
      <c r="A334" s="647"/>
      <c r="B334" s="639"/>
      <c r="C334" s="250" t="s">
        <v>688</v>
      </c>
      <c r="D334" s="415" t="s">
        <v>758</v>
      </c>
      <c r="E334" s="416"/>
      <c r="F334" s="426"/>
      <c r="G334" s="417" t="s">
        <v>1010</v>
      </c>
      <c r="H334" s="417"/>
      <c r="I334" s="403"/>
      <c r="J334" s="286">
        <v>1</v>
      </c>
      <c r="K334" s="285">
        <v>1</v>
      </c>
      <c r="L334" s="384"/>
      <c r="M334" s="385"/>
      <c r="N334" s="403"/>
    </row>
    <row r="335" spans="1:14" ht="65.099999999999994" customHeight="1">
      <c r="A335" s="647"/>
      <c r="B335" s="639"/>
      <c r="C335" s="248" t="s">
        <v>687</v>
      </c>
      <c r="D335" s="415" t="s">
        <v>1269</v>
      </c>
      <c r="E335" s="416"/>
      <c r="F335" s="426"/>
      <c r="G335" s="417" t="s">
        <v>1012</v>
      </c>
      <c r="H335" s="417"/>
      <c r="I335" s="403"/>
      <c r="J335" s="286">
        <v>1</v>
      </c>
      <c r="K335" s="285">
        <v>1</v>
      </c>
      <c r="L335" s="384"/>
      <c r="M335" s="385"/>
      <c r="N335" s="403"/>
    </row>
    <row r="336" spans="1:14" ht="65.099999999999994" customHeight="1">
      <c r="A336" s="647"/>
      <c r="B336" s="639"/>
      <c r="C336" s="248" t="s">
        <v>688</v>
      </c>
      <c r="D336" s="415" t="s">
        <v>761</v>
      </c>
      <c r="E336" s="416"/>
      <c r="F336" s="426"/>
      <c r="G336" s="417" t="s">
        <v>1013</v>
      </c>
      <c r="H336" s="417"/>
      <c r="I336" s="403"/>
      <c r="J336" s="286">
        <v>1</v>
      </c>
      <c r="K336" s="285">
        <v>0</v>
      </c>
      <c r="L336" s="384"/>
      <c r="M336" s="385"/>
      <c r="N336" s="403"/>
    </row>
    <row r="337" spans="1:14" ht="65.099999999999994" customHeight="1">
      <c r="A337" s="647"/>
      <c r="B337" s="639"/>
      <c r="C337" s="249" t="s">
        <v>1061</v>
      </c>
      <c r="D337" s="408" t="s">
        <v>1060</v>
      </c>
      <c r="E337" s="409"/>
      <c r="F337" s="426"/>
      <c r="G337" s="431" t="s">
        <v>1014</v>
      </c>
      <c r="H337" s="431"/>
      <c r="I337" s="403"/>
      <c r="J337" s="286">
        <v>1</v>
      </c>
      <c r="K337" s="285">
        <v>1</v>
      </c>
      <c r="L337" s="384"/>
      <c r="M337" s="385"/>
      <c r="N337" s="403"/>
    </row>
    <row r="338" spans="1:14" ht="65.099999999999994" customHeight="1">
      <c r="A338" s="647"/>
      <c r="B338" s="639"/>
      <c r="C338" s="249" t="s">
        <v>1061</v>
      </c>
      <c r="D338" s="412"/>
      <c r="E338" s="413"/>
      <c r="F338" s="426"/>
      <c r="G338" s="431" t="s">
        <v>1015</v>
      </c>
      <c r="H338" s="431"/>
      <c r="I338" s="403"/>
      <c r="J338" s="286">
        <v>1</v>
      </c>
      <c r="K338" s="285">
        <v>0</v>
      </c>
      <c r="L338" s="384"/>
      <c r="M338" s="385"/>
      <c r="N338" s="403"/>
    </row>
    <row r="339" spans="1:14" ht="65.099999999999994" customHeight="1">
      <c r="A339" s="647"/>
      <c r="B339" s="639"/>
      <c r="C339" s="249" t="s">
        <v>1061</v>
      </c>
      <c r="D339" s="412"/>
      <c r="E339" s="413"/>
      <c r="F339" s="426"/>
      <c r="G339" s="431" t="s">
        <v>1016</v>
      </c>
      <c r="H339" s="431"/>
      <c r="I339" s="403"/>
      <c r="J339" s="286">
        <v>1</v>
      </c>
      <c r="K339" s="285">
        <v>1</v>
      </c>
      <c r="L339" s="384"/>
      <c r="M339" s="385"/>
      <c r="N339" s="403"/>
    </row>
    <row r="340" spans="1:14" ht="65.099999999999994" customHeight="1">
      <c r="A340" s="647"/>
      <c r="B340" s="640"/>
      <c r="C340" s="249" t="s">
        <v>1061</v>
      </c>
      <c r="D340" s="410"/>
      <c r="E340" s="411"/>
      <c r="F340" s="427"/>
      <c r="G340" s="431" t="s">
        <v>1017</v>
      </c>
      <c r="H340" s="431"/>
      <c r="I340" s="403"/>
      <c r="J340" s="286">
        <v>1</v>
      </c>
      <c r="K340" s="285">
        <v>1</v>
      </c>
      <c r="L340" s="384"/>
      <c r="M340" s="385"/>
      <c r="N340" s="403"/>
    </row>
    <row r="341" spans="1:14" ht="65.099999999999994" customHeight="1">
      <c r="A341" s="648" t="s">
        <v>1020</v>
      </c>
      <c r="B341" s="641" t="s">
        <v>1271</v>
      </c>
      <c r="C341" s="248" t="s">
        <v>687</v>
      </c>
      <c r="D341" s="408" t="s">
        <v>1269</v>
      </c>
      <c r="E341" s="409"/>
      <c r="F341" s="420" t="s">
        <v>1286</v>
      </c>
      <c r="G341" s="431" t="s">
        <v>1018</v>
      </c>
      <c r="H341" s="431"/>
      <c r="I341" s="403"/>
      <c r="J341" s="286">
        <v>1</v>
      </c>
      <c r="K341" s="285">
        <v>1</v>
      </c>
      <c r="L341" s="384"/>
      <c r="M341" s="385"/>
      <c r="N341" s="403"/>
    </row>
    <row r="342" spans="1:14" ht="65.099999999999994" customHeight="1">
      <c r="A342" s="648"/>
      <c r="B342" s="642"/>
      <c r="C342" s="248" t="s">
        <v>687</v>
      </c>
      <c r="D342" s="412"/>
      <c r="E342" s="413"/>
      <c r="F342" s="420"/>
      <c r="G342" s="431" t="s">
        <v>1019</v>
      </c>
      <c r="H342" s="431"/>
      <c r="I342" s="403"/>
      <c r="J342" s="286">
        <v>1</v>
      </c>
      <c r="K342" s="285">
        <v>1</v>
      </c>
      <c r="L342" s="384"/>
      <c r="M342" s="385"/>
      <c r="N342" s="403"/>
    </row>
    <row r="343" spans="1:14" ht="65.099999999999994" customHeight="1">
      <c r="A343" s="648"/>
      <c r="B343" s="642"/>
      <c r="C343" s="248" t="s">
        <v>687</v>
      </c>
      <c r="D343" s="412"/>
      <c r="E343" s="413"/>
      <c r="F343" s="420"/>
      <c r="G343" s="431" t="s">
        <v>1021</v>
      </c>
      <c r="H343" s="431"/>
      <c r="I343" s="403"/>
      <c r="J343" s="286">
        <v>1</v>
      </c>
      <c r="K343" s="285">
        <v>1</v>
      </c>
      <c r="L343" s="384"/>
      <c r="M343" s="385"/>
      <c r="N343" s="403"/>
    </row>
    <row r="344" spans="1:14" ht="65.099999999999994" customHeight="1">
      <c r="A344" s="648"/>
      <c r="B344" s="642"/>
      <c r="C344" s="248" t="s">
        <v>687</v>
      </c>
      <c r="D344" s="412"/>
      <c r="E344" s="413"/>
      <c r="F344" s="420"/>
      <c r="G344" s="431" t="s">
        <v>1022</v>
      </c>
      <c r="H344" s="431"/>
      <c r="I344" s="403"/>
      <c r="J344" s="286">
        <v>1</v>
      </c>
      <c r="K344" s="285">
        <v>1</v>
      </c>
      <c r="L344" s="384"/>
      <c r="M344" s="385"/>
      <c r="N344" s="403"/>
    </row>
    <row r="345" spans="1:14" ht="65.099999999999994" customHeight="1">
      <c r="A345" s="648"/>
      <c r="B345" s="642"/>
      <c r="C345" s="248" t="s">
        <v>687</v>
      </c>
      <c r="D345" s="412"/>
      <c r="E345" s="413"/>
      <c r="F345" s="420"/>
      <c r="G345" s="431" t="s">
        <v>1023</v>
      </c>
      <c r="H345" s="431"/>
      <c r="I345" s="403"/>
      <c r="J345" s="286">
        <v>1</v>
      </c>
      <c r="K345" s="285">
        <v>1</v>
      </c>
      <c r="L345" s="384"/>
      <c r="M345" s="385"/>
      <c r="N345" s="403"/>
    </row>
    <row r="346" spans="1:14" ht="65.099999999999994" customHeight="1">
      <c r="A346" s="648"/>
      <c r="B346" s="642"/>
      <c r="C346" s="248" t="s">
        <v>687</v>
      </c>
      <c r="D346" s="412"/>
      <c r="E346" s="413"/>
      <c r="F346" s="420"/>
      <c r="G346" s="431" t="s">
        <v>1024</v>
      </c>
      <c r="H346" s="431"/>
      <c r="I346" s="403"/>
      <c r="J346" s="286">
        <v>1</v>
      </c>
      <c r="K346" s="285">
        <v>1</v>
      </c>
      <c r="L346" s="384"/>
      <c r="M346" s="385"/>
      <c r="N346" s="403"/>
    </row>
    <row r="347" spans="1:14" ht="65.099999999999994" customHeight="1">
      <c r="A347" s="648"/>
      <c r="B347" s="642"/>
      <c r="C347" s="248" t="s">
        <v>687</v>
      </c>
      <c r="D347" s="412"/>
      <c r="E347" s="413"/>
      <c r="F347" s="420"/>
      <c r="G347" s="431" t="s">
        <v>1025</v>
      </c>
      <c r="H347" s="431"/>
      <c r="I347" s="403"/>
      <c r="J347" s="286">
        <v>1</v>
      </c>
      <c r="K347" s="285">
        <v>1</v>
      </c>
      <c r="L347" s="384"/>
      <c r="M347" s="385"/>
      <c r="N347" s="403"/>
    </row>
    <row r="348" spans="1:14" ht="65.099999999999994" customHeight="1">
      <c r="A348" s="648"/>
      <c r="B348" s="642"/>
      <c r="C348" s="248" t="s">
        <v>687</v>
      </c>
      <c r="D348" s="412"/>
      <c r="E348" s="413"/>
      <c r="F348" s="420"/>
      <c r="G348" s="431" t="s">
        <v>1026</v>
      </c>
      <c r="H348" s="431"/>
      <c r="I348" s="403"/>
      <c r="J348" s="286">
        <v>1</v>
      </c>
      <c r="K348" s="285">
        <v>1</v>
      </c>
      <c r="L348" s="384"/>
      <c r="M348" s="385"/>
      <c r="N348" s="403"/>
    </row>
    <row r="349" spans="1:14" ht="65.099999999999994" customHeight="1">
      <c r="A349" s="648"/>
      <c r="B349" s="642"/>
      <c r="C349" s="248" t="s">
        <v>687</v>
      </c>
      <c r="D349" s="412"/>
      <c r="E349" s="413"/>
      <c r="F349" s="420"/>
      <c r="G349" s="431" t="s">
        <v>1027</v>
      </c>
      <c r="H349" s="431"/>
      <c r="I349" s="403"/>
      <c r="J349" s="286">
        <v>1</v>
      </c>
      <c r="K349" s="285">
        <v>1</v>
      </c>
      <c r="L349" s="384"/>
      <c r="M349" s="385"/>
      <c r="N349" s="403"/>
    </row>
    <row r="350" spans="1:14" ht="65.099999999999994" customHeight="1">
      <c r="A350" s="648"/>
      <c r="B350" s="642"/>
      <c r="C350" s="248" t="s">
        <v>687</v>
      </c>
      <c r="D350" s="412"/>
      <c r="E350" s="413"/>
      <c r="F350" s="420"/>
      <c r="G350" s="431" t="s">
        <v>1028</v>
      </c>
      <c r="H350" s="431"/>
      <c r="I350" s="403"/>
      <c r="J350" s="286">
        <v>1</v>
      </c>
      <c r="K350" s="285">
        <v>1</v>
      </c>
      <c r="L350" s="384"/>
      <c r="M350" s="385"/>
      <c r="N350" s="403"/>
    </row>
    <row r="351" spans="1:14" ht="65.099999999999994" customHeight="1">
      <c r="A351" s="648"/>
      <c r="B351" s="642"/>
      <c r="C351" s="248" t="s">
        <v>687</v>
      </c>
      <c r="D351" s="412"/>
      <c r="E351" s="413"/>
      <c r="F351" s="420"/>
      <c r="G351" s="431" t="s">
        <v>1018</v>
      </c>
      <c r="H351" s="431"/>
      <c r="I351" s="403"/>
      <c r="J351" s="286">
        <v>1</v>
      </c>
      <c r="K351" s="285">
        <v>1</v>
      </c>
      <c r="L351" s="384"/>
      <c r="M351" s="385"/>
      <c r="N351" s="403"/>
    </row>
    <row r="352" spans="1:14" ht="65.099999999999994" customHeight="1">
      <c r="A352" s="648"/>
      <c r="B352" s="642"/>
      <c r="C352" s="248" t="s">
        <v>687</v>
      </c>
      <c r="D352" s="412"/>
      <c r="E352" s="413"/>
      <c r="F352" s="420"/>
      <c r="G352" s="431" t="s">
        <v>1019</v>
      </c>
      <c r="H352" s="431"/>
      <c r="I352" s="403"/>
      <c r="J352" s="286">
        <v>1</v>
      </c>
      <c r="K352" s="285">
        <v>1</v>
      </c>
      <c r="L352" s="384"/>
      <c r="M352" s="385"/>
      <c r="N352" s="403"/>
    </row>
    <row r="353" spans="1:14" ht="65.099999999999994" customHeight="1">
      <c r="A353" s="648"/>
      <c r="B353" s="642"/>
      <c r="C353" s="248" t="s">
        <v>687</v>
      </c>
      <c r="D353" s="412"/>
      <c r="E353" s="413"/>
      <c r="F353" s="420"/>
      <c r="G353" s="431" t="s">
        <v>1029</v>
      </c>
      <c r="H353" s="431"/>
      <c r="I353" s="403"/>
      <c r="J353" s="286">
        <v>1</v>
      </c>
      <c r="K353" s="285">
        <v>1</v>
      </c>
      <c r="L353" s="384"/>
      <c r="M353" s="385"/>
      <c r="N353" s="403"/>
    </row>
    <row r="354" spans="1:14" ht="65.099999999999994" customHeight="1">
      <c r="A354" s="648"/>
      <c r="B354" s="642"/>
      <c r="C354" s="248" t="s">
        <v>687</v>
      </c>
      <c r="D354" s="412"/>
      <c r="E354" s="413"/>
      <c r="F354" s="420"/>
      <c r="G354" s="431" t="s">
        <v>1030</v>
      </c>
      <c r="H354" s="431"/>
      <c r="I354" s="403"/>
      <c r="J354" s="286">
        <v>1</v>
      </c>
      <c r="K354" s="285">
        <v>1</v>
      </c>
      <c r="L354" s="384"/>
      <c r="M354" s="385"/>
      <c r="N354" s="403"/>
    </row>
    <row r="355" spans="1:14" ht="65.099999999999994" customHeight="1">
      <c r="A355" s="648"/>
      <c r="B355" s="642"/>
      <c r="C355" s="248" t="s">
        <v>687</v>
      </c>
      <c r="D355" s="410"/>
      <c r="E355" s="411"/>
      <c r="F355" s="420"/>
      <c r="G355" s="431" t="s">
        <v>1031</v>
      </c>
      <c r="H355" s="431"/>
      <c r="I355" s="404"/>
      <c r="J355" s="286">
        <v>1</v>
      </c>
      <c r="K355" s="285">
        <v>0</v>
      </c>
      <c r="L355" s="386"/>
      <c r="M355" s="387"/>
      <c r="N355" s="404"/>
    </row>
    <row r="356" spans="1:14" ht="65.099999999999994" customHeight="1">
      <c r="A356" s="648"/>
      <c r="B356" s="642"/>
      <c r="C356" s="248" t="s">
        <v>1270</v>
      </c>
      <c r="D356" s="408" t="s">
        <v>758</v>
      </c>
      <c r="E356" s="409"/>
      <c r="F356" s="402" t="s">
        <v>1286</v>
      </c>
      <c r="G356" s="431" t="s">
        <v>1032</v>
      </c>
      <c r="H356" s="431"/>
      <c r="I356" s="402" t="s">
        <v>1285</v>
      </c>
      <c r="J356" s="286">
        <v>1</v>
      </c>
      <c r="K356" s="285">
        <v>1</v>
      </c>
      <c r="L356" s="650" t="s">
        <v>1412</v>
      </c>
      <c r="M356" s="651"/>
      <c r="N356" s="402" t="s">
        <v>1371</v>
      </c>
    </row>
    <row r="357" spans="1:14" ht="65.099999999999994" customHeight="1">
      <c r="A357" s="648"/>
      <c r="B357" s="643"/>
      <c r="C357" s="248" t="s">
        <v>1270</v>
      </c>
      <c r="D357" s="412"/>
      <c r="E357" s="413"/>
      <c r="F357" s="403"/>
      <c r="G357" s="431" t="s">
        <v>1033</v>
      </c>
      <c r="H357" s="431"/>
      <c r="I357" s="403"/>
      <c r="J357" s="286">
        <v>1</v>
      </c>
      <c r="K357" s="285">
        <v>1</v>
      </c>
      <c r="L357" s="652"/>
      <c r="M357" s="653"/>
      <c r="N357" s="403"/>
    </row>
    <row r="358" spans="1:14" ht="65.099999999999994" customHeight="1">
      <c r="A358" s="648"/>
      <c r="B358" s="644" t="s">
        <v>1272</v>
      </c>
      <c r="C358" s="248" t="s">
        <v>1270</v>
      </c>
      <c r="D358" s="410"/>
      <c r="E358" s="411"/>
      <c r="F358" s="403"/>
      <c r="G358" s="431" t="s">
        <v>1034</v>
      </c>
      <c r="H358" s="431"/>
      <c r="I358" s="403"/>
      <c r="J358" s="286">
        <v>1</v>
      </c>
      <c r="K358" s="285">
        <v>1</v>
      </c>
      <c r="L358" s="652"/>
      <c r="M358" s="653"/>
      <c r="N358" s="403"/>
    </row>
    <row r="359" spans="1:14" ht="65.099999999999994" customHeight="1">
      <c r="A359" s="648"/>
      <c r="B359" s="645"/>
      <c r="C359" s="248" t="s">
        <v>1270</v>
      </c>
      <c r="D359" s="415" t="s">
        <v>761</v>
      </c>
      <c r="E359" s="416"/>
      <c r="F359" s="403"/>
      <c r="G359" s="431" t="s">
        <v>1035</v>
      </c>
      <c r="H359" s="431"/>
      <c r="I359" s="403"/>
      <c r="J359" s="286">
        <v>1</v>
      </c>
      <c r="K359" s="285">
        <v>1</v>
      </c>
      <c r="L359" s="652"/>
      <c r="M359" s="653"/>
      <c r="N359" s="403"/>
    </row>
    <row r="360" spans="1:14" ht="65.099999999999994" customHeight="1">
      <c r="A360" s="648"/>
      <c r="B360" s="645"/>
      <c r="C360" s="248" t="s">
        <v>1270</v>
      </c>
      <c r="D360" s="415" t="s">
        <v>758</v>
      </c>
      <c r="E360" s="416"/>
      <c r="F360" s="403"/>
      <c r="G360" s="431" t="s">
        <v>1036</v>
      </c>
      <c r="H360" s="431"/>
      <c r="I360" s="403"/>
      <c r="J360" s="286">
        <v>1</v>
      </c>
      <c r="K360" s="285">
        <v>1</v>
      </c>
      <c r="L360" s="652"/>
      <c r="M360" s="653"/>
      <c r="N360" s="403"/>
    </row>
    <row r="361" spans="1:14" ht="65.099999999999994" customHeight="1">
      <c r="A361" s="648"/>
      <c r="B361" s="646"/>
      <c r="C361" s="248" t="s">
        <v>687</v>
      </c>
      <c r="D361" s="415" t="s">
        <v>786</v>
      </c>
      <c r="E361" s="416"/>
      <c r="F361" s="403"/>
      <c r="G361" s="431" t="s">
        <v>1037</v>
      </c>
      <c r="H361" s="431"/>
      <c r="I361" s="403"/>
      <c r="J361" s="286">
        <v>1</v>
      </c>
      <c r="K361" s="285">
        <v>1</v>
      </c>
      <c r="L361" s="652"/>
      <c r="M361" s="653"/>
      <c r="N361" s="403"/>
    </row>
    <row r="362" spans="1:14" ht="65.099999999999994" customHeight="1">
      <c r="A362" s="648"/>
      <c r="B362" s="396" t="s">
        <v>1274</v>
      </c>
      <c r="C362" s="402" t="s">
        <v>688</v>
      </c>
      <c r="D362" s="408" t="s">
        <v>758</v>
      </c>
      <c r="E362" s="409"/>
      <c r="F362" s="403"/>
      <c r="G362" s="431" t="s">
        <v>1038</v>
      </c>
      <c r="H362" s="431"/>
      <c r="I362" s="404"/>
      <c r="J362" s="286">
        <v>1</v>
      </c>
      <c r="K362" s="285">
        <v>0</v>
      </c>
      <c r="L362" s="652"/>
      <c r="M362" s="653"/>
      <c r="N362" s="404"/>
    </row>
    <row r="363" spans="1:14" ht="65.099999999999994" customHeight="1">
      <c r="A363" s="648"/>
      <c r="B363" s="397"/>
      <c r="C363" s="403"/>
      <c r="D363" s="412"/>
      <c r="E363" s="413"/>
      <c r="F363" s="403"/>
      <c r="G363" s="431" t="s">
        <v>1039</v>
      </c>
      <c r="H363" s="431"/>
      <c r="I363" s="402" t="s">
        <v>1279</v>
      </c>
      <c r="J363" s="286">
        <v>1</v>
      </c>
      <c r="K363" s="285">
        <v>1</v>
      </c>
      <c r="L363" s="652"/>
      <c r="M363" s="653"/>
      <c r="N363" s="402" t="s">
        <v>1370</v>
      </c>
    </row>
    <row r="364" spans="1:14" ht="65.099999999999994" customHeight="1">
      <c r="A364" s="648"/>
      <c r="B364" s="398"/>
      <c r="C364" s="403"/>
      <c r="D364" s="412"/>
      <c r="E364" s="413"/>
      <c r="F364" s="403"/>
      <c r="G364" s="417" t="s">
        <v>1040</v>
      </c>
      <c r="H364" s="417"/>
      <c r="I364" s="404"/>
      <c r="J364" s="286">
        <v>1</v>
      </c>
      <c r="K364" s="285">
        <v>1</v>
      </c>
      <c r="L364" s="652"/>
      <c r="M364" s="653"/>
      <c r="N364" s="403"/>
    </row>
    <row r="365" spans="1:14" ht="65.099999999999994" customHeight="1">
      <c r="A365" s="648"/>
      <c r="B365" s="402" t="s">
        <v>1275</v>
      </c>
      <c r="C365" s="403"/>
      <c r="D365" s="412"/>
      <c r="E365" s="413"/>
      <c r="F365" s="403"/>
      <c r="G365" s="417" t="s">
        <v>1041</v>
      </c>
      <c r="H365" s="417"/>
      <c r="I365" s="402" t="s">
        <v>1285</v>
      </c>
      <c r="J365" s="286">
        <v>1</v>
      </c>
      <c r="K365" s="285">
        <v>1</v>
      </c>
      <c r="L365" s="652"/>
      <c r="M365" s="653"/>
      <c r="N365" s="403"/>
    </row>
    <row r="366" spans="1:14" ht="65.099999999999994" customHeight="1">
      <c r="A366" s="648"/>
      <c r="B366" s="403"/>
      <c r="C366" s="403"/>
      <c r="D366" s="412"/>
      <c r="E366" s="413"/>
      <c r="F366" s="403"/>
      <c r="G366" s="417" t="s">
        <v>1042</v>
      </c>
      <c r="H366" s="417"/>
      <c r="I366" s="403"/>
      <c r="J366" s="286">
        <v>1</v>
      </c>
      <c r="K366" s="285">
        <v>1</v>
      </c>
      <c r="L366" s="652"/>
      <c r="M366" s="653"/>
      <c r="N366" s="403"/>
    </row>
    <row r="367" spans="1:14" ht="65.099999999999994" customHeight="1">
      <c r="A367" s="648"/>
      <c r="B367" s="403"/>
      <c r="C367" s="403"/>
      <c r="D367" s="412"/>
      <c r="E367" s="413"/>
      <c r="F367" s="403"/>
      <c r="G367" s="417" t="s">
        <v>1043</v>
      </c>
      <c r="H367" s="417"/>
      <c r="I367" s="403"/>
      <c r="J367" s="286">
        <v>1</v>
      </c>
      <c r="K367" s="285">
        <v>1</v>
      </c>
      <c r="L367" s="652"/>
      <c r="M367" s="653"/>
      <c r="N367" s="403"/>
    </row>
    <row r="368" spans="1:14" ht="65.099999999999994" customHeight="1">
      <c r="A368" s="648"/>
      <c r="B368" s="403"/>
      <c r="C368" s="403"/>
      <c r="D368" s="412"/>
      <c r="E368" s="413"/>
      <c r="F368" s="403"/>
      <c r="G368" s="417" t="s">
        <v>1044</v>
      </c>
      <c r="H368" s="417"/>
      <c r="I368" s="403"/>
      <c r="J368" s="286">
        <v>1</v>
      </c>
      <c r="K368" s="285">
        <v>1</v>
      </c>
      <c r="L368" s="652"/>
      <c r="M368" s="653"/>
      <c r="N368" s="403"/>
    </row>
    <row r="369" spans="1:18" ht="65.099999999999994" customHeight="1">
      <c r="A369" s="648"/>
      <c r="B369" s="403"/>
      <c r="C369" s="403"/>
      <c r="D369" s="412"/>
      <c r="E369" s="413"/>
      <c r="F369" s="403"/>
      <c r="G369" s="417" t="s">
        <v>1045</v>
      </c>
      <c r="H369" s="417"/>
      <c r="I369" s="403"/>
      <c r="J369" s="286">
        <v>1</v>
      </c>
      <c r="K369" s="285">
        <v>1</v>
      </c>
      <c r="L369" s="652"/>
      <c r="M369" s="653"/>
      <c r="N369" s="403"/>
    </row>
    <row r="370" spans="1:18" ht="65.099999999999994" customHeight="1">
      <c r="A370" s="648"/>
      <c r="B370" s="403"/>
      <c r="C370" s="403"/>
      <c r="D370" s="412"/>
      <c r="E370" s="413"/>
      <c r="F370" s="403"/>
      <c r="G370" s="417" t="s">
        <v>1046</v>
      </c>
      <c r="H370" s="417"/>
      <c r="I370" s="403"/>
      <c r="J370" s="286">
        <v>1</v>
      </c>
      <c r="K370" s="285">
        <v>1</v>
      </c>
      <c r="L370" s="652"/>
      <c r="M370" s="653"/>
      <c r="N370" s="403"/>
    </row>
    <row r="371" spans="1:18" ht="65.099999999999994" customHeight="1">
      <c r="A371" s="648"/>
      <c r="B371" s="403"/>
      <c r="C371" s="403"/>
      <c r="D371" s="412"/>
      <c r="E371" s="413"/>
      <c r="F371" s="403"/>
      <c r="G371" s="417" t="s">
        <v>1047</v>
      </c>
      <c r="H371" s="417"/>
      <c r="I371" s="403"/>
      <c r="J371" s="286">
        <v>1</v>
      </c>
      <c r="K371" s="285">
        <v>1</v>
      </c>
      <c r="L371" s="652"/>
      <c r="M371" s="653"/>
      <c r="N371" s="403"/>
    </row>
    <row r="372" spans="1:18" ht="65.099999999999994" customHeight="1">
      <c r="A372" s="648"/>
      <c r="B372" s="403"/>
      <c r="C372" s="403"/>
      <c r="D372" s="412"/>
      <c r="E372" s="413"/>
      <c r="F372" s="403"/>
      <c r="G372" s="417" t="s">
        <v>1048</v>
      </c>
      <c r="H372" s="417"/>
      <c r="I372" s="403"/>
      <c r="J372" s="286">
        <v>1</v>
      </c>
      <c r="K372" s="285">
        <v>1</v>
      </c>
      <c r="L372" s="652"/>
      <c r="M372" s="653"/>
      <c r="N372" s="403"/>
    </row>
    <row r="373" spans="1:18" ht="65.099999999999994" customHeight="1">
      <c r="A373" s="648"/>
      <c r="B373" s="403"/>
      <c r="C373" s="403"/>
      <c r="D373" s="412"/>
      <c r="E373" s="413"/>
      <c r="F373" s="403"/>
      <c r="G373" s="417" t="s">
        <v>1049</v>
      </c>
      <c r="H373" s="417"/>
      <c r="I373" s="403"/>
      <c r="J373" s="286">
        <v>1</v>
      </c>
      <c r="K373" s="285">
        <v>1</v>
      </c>
      <c r="L373" s="652"/>
      <c r="M373" s="653"/>
      <c r="N373" s="403"/>
    </row>
    <row r="374" spans="1:18" ht="65.099999999999994" customHeight="1">
      <c r="A374" s="648"/>
      <c r="B374" s="403"/>
      <c r="C374" s="403"/>
      <c r="D374" s="412"/>
      <c r="E374" s="413"/>
      <c r="F374" s="403"/>
      <c r="G374" s="417" t="s">
        <v>1050</v>
      </c>
      <c r="H374" s="417"/>
      <c r="I374" s="403"/>
      <c r="J374" s="286">
        <v>1</v>
      </c>
      <c r="K374" s="285">
        <v>1</v>
      </c>
      <c r="L374" s="652"/>
      <c r="M374" s="653"/>
      <c r="N374" s="403"/>
    </row>
    <row r="375" spans="1:18" ht="65.099999999999994" customHeight="1">
      <c r="A375" s="648"/>
      <c r="B375" s="403"/>
      <c r="C375" s="403"/>
      <c r="D375" s="412"/>
      <c r="E375" s="413"/>
      <c r="F375" s="403"/>
      <c r="G375" s="417" t="s">
        <v>1051</v>
      </c>
      <c r="H375" s="417"/>
      <c r="I375" s="403"/>
      <c r="J375" s="286">
        <v>1</v>
      </c>
      <c r="K375" s="285">
        <v>1</v>
      </c>
      <c r="L375" s="652"/>
      <c r="M375" s="653"/>
      <c r="N375" s="403"/>
    </row>
    <row r="376" spans="1:18" ht="65.099999999999994" customHeight="1">
      <c r="A376" s="648"/>
      <c r="B376" s="403"/>
      <c r="C376" s="403"/>
      <c r="D376" s="412"/>
      <c r="E376" s="413"/>
      <c r="F376" s="403"/>
      <c r="G376" s="417" t="s">
        <v>1052</v>
      </c>
      <c r="H376" s="417"/>
      <c r="I376" s="403"/>
      <c r="J376" s="286">
        <v>1</v>
      </c>
      <c r="K376" s="285">
        <v>1</v>
      </c>
      <c r="L376" s="652"/>
      <c r="M376" s="653"/>
      <c r="N376" s="403"/>
    </row>
    <row r="377" spans="1:18" ht="65.099999999999994" customHeight="1">
      <c r="A377" s="648"/>
      <c r="B377" s="403"/>
      <c r="C377" s="403"/>
      <c r="D377" s="412"/>
      <c r="E377" s="413"/>
      <c r="F377" s="403"/>
      <c r="G377" s="417" t="s">
        <v>1053</v>
      </c>
      <c r="H377" s="417"/>
      <c r="I377" s="403"/>
      <c r="J377" s="286">
        <v>1</v>
      </c>
      <c r="K377" s="285">
        <v>1</v>
      </c>
      <c r="L377" s="652"/>
      <c r="M377" s="653"/>
      <c r="N377" s="403"/>
    </row>
    <row r="378" spans="1:18" ht="65.099999999999994" customHeight="1">
      <c r="A378" s="648"/>
      <c r="B378" s="403"/>
      <c r="C378" s="403"/>
      <c r="D378" s="412"/>
      <c r="E378" s="413"/>
      <c r="F378" s="403"/>
      <c r="G378" s="417" t="s">
        <v>1054</v>
      </c>
      <c r="H378" s="417"/>
      <c r="I378" s="403"/>
      <c r="J378" s="286">
        <v>1</v>
      </c>
      <c r="K378" s="285">
        <v>1</v>
      </c>
      <c r="L378" s="652"/>
      <c r="M378" s="653"/>
      <c r="N378" s="403"/>
    </row>
    <row r="379" spans="1:18" ht="65.099999999999994" customHeight="1">
      <c r="A379" s="648"/>
      <c r="B379" s="403"/>
      <c r="C379" s="403"/>
      <c r="D379" s="412"/>
      <c r="E379" s="413"/>
      <c r="F379" s="403"/>
      <c r="G379" s="417" t="s">
        <v>1055</v>
      </c>
      <c r="H379" s="417"/>
      <c r="I379" s="403"/>
      <c r="J379" s="286">
        <v>1</v>
      </c>
      <c r="K379" s="285">
        <v>0</v>
      </c>
      <c r="L379" s="652"/>
      <c r="M379" s="653"/>
      <c r="N379" s="403"/>
    </row>
    <row r="380" spans="1:18" ht="65.099999999999994" customHeight="1">
      <c r="A380" s="648"/>
      <c r="B380" s="403"/>
      <c r="C380" s="403"/>
      <c r="D380" s="412"/>
      <c r="E380" s="413"/>
      <c r="F380" s="403"/>
      <c r="G380" s="417" t="s">
        <v>1056</v>
      </c>
      <c r="H380" s="417"/>
      <c r="I380" s="403"/>
      <c r="J380" s="286">
        <v>1</v>
      </c>
      <c r="K380" s="285">
        <v>1</v>
      </c>
      <c r="L380" s="652"/>
      <c r="M380" s="653"/>
      <c r="N380" s="403"/>
    </row>
    <row r="381" spans="1:18" ht="65.099999999999994" customHeight="1">
      <c r="A381" s="648"/>
      <c r="B381" s="404"/>
      <c r="C381" s="404"/>
      <c r="D381" s="410"/>
      <c r="E381" s="411"/>
      <c r="F381" s="404"/>
      <c r="G381" s="417" t="s">
        <v>1057</v>
      </c>
      <c r="H381" s="417"/>
      <c r="I381" s="404"/>
      <c r="J381" s="286">
        <v>1</v>
      </c>
      <c r="K381" s="285">
        <v>1</v>
      </c>
      <c r="L381" s="654"/>
      <c r="M381" s="655"/>
      <c r="N381" s="404"/>
    </row>
    <row r="382" spans="1:18">
      <c r="B382" s="32"/>
      <c r="C382" s="34"/>
      <c r="D382" s="34"/>
      <c r="E382" s="34"/>
      <c r="F382" s="33"/>
      <c r="G382" s="34"/>
      <c r="H382" s="34"/>
      <c r="I382" s="33"/>
      <c r="J382" s="34">
        <f>SUM(J121:J381)</f>
        <v>261</v>
      </c>
      <c r="K382" s="34"/>
      <c r="L382" s="34"/>
      <c r="M382" s="34"/>
      <c r="N382" s="33"/>
    </row>
    <row r="383" spans="1:18">
      <c r="A383" s="226"/>
      <c r="B383" s="30" t="s">
        <v>49</v>
      </c>
      <c r="C383" s="34"/>
      <c r="D383" s="34"/>
      <c r="E383" s="34"/>
      <c r="F383" s="33"/>
      <c r="G383" s="34"/>
      <c r="H383" s="34"/>
      <c r="I383" s="33"/>
      <c r="J383" s="34"/>
      <c r="K383" s="34"/>
      <c r="L383" s="34"/>
      <c r="M383" s="34"/>
      <c r="N383" s="33"/>
    </row>
    <row r="384" spans="1:18" ht="15" customHeight="1">
      <c r="B384" s="532" t="s">
        <v>50</v>
      </c>
      <c r="C384" s="534"/>
      <c r="D384" s="21" t="s">
        <v>51</v>
      </c>
      <c r="E384" s="3" t="s">
        <v>52</v>
      </c>
      <c r="F384" s="3" t="s">
        <v>53</v>
      </c>
      <c r="G384" s="3" t="s">
        <v>54</v>
      </c>
      <c r="H384" s="33"/>
      <c r="I384" s="33"/>
      <c r="J384" s="34"/>
      <c r="K384" s="34"/>
      <c r="L384" s="33"/>
      <c r="M384" s="33"/>
      <c r="N384" s="33"/>
      <c r="O384" s="33"/>
      <c r="P384" s="33"/>
      <c r="Q384" s="33"/>
      <c r="R384" s="33"/>
    </row>
    <row r="385" spans="2:18" ht="54.95" customHeight="1">
      <c r="B385" s="447" t="s">
        <v>1151</v>
      </c>
      <c r="C385" s="447"/>
      <c r="D385" s="275">
        <v>29450.27</v>
      </c>
      <c r="E385" s="271" t="s">
        <v>1152</v>
      </c>
      <c r="F385" s="272" t="s">
        <v>1153</v>
      </c>
      <c r="G385" s="218" t="s">
        <v>1154</v>
      </c>
      <c r="H385" s="218"/>
      <c r="I385" s="33"/>
      <c r="J385" s="34"/>
      <c r="K385" s="34"/>
      <c r="L385" s="33"/>
      <c r="M385" s="33"/>
      <c r="N385" s="33"/>
      <c r="O385" s="33"/>
      <c r="P385" s="33"/>
      <c r="Q385" s="33"/>
      <c r="R385" s="33"/>
    </row>
    <row r="386" spans="2:18" ht="54.95" customHeight="1">
      <c r="B386" s="447" t="s">
        <v>1155</v>
      </c>
      <c r="C386" s="447"/>
      <c r="D386" s="275">
        <v>18975.91</v>
      </c>
      <c r="E386" s="271" t="s">
        <v>1152</v>
      </c>
      <c r="F386" s="272" t="s">
        <v>1153</v>
      </c>
      <c r="G386" s="218" t="s">
        <v>1156</v>
      </c>
      <c r="H386" s="218"/>
      <c r="I386" s="33"/>
      <c r="J386" s="34"/>
      <c r="K386" s="34"/>
      <c r="L386" s="33"/>
      <c r="M386" s="33"/>
      <c r="N386" s="33"/>
      <c r="O386" s="33"/>
      <c r="P386" s="33"/>
      <c r="Q386" s="33"/>
      <c r="R386" s="33"/>
    </row>
    <row r="387" spans="2:18" ht="54.95" customHeight="1">
      <c r="B387" s="447" t="s">
        <v>1157</v>
      </c>
      <c r="C387" s="447"/>
      <c r="D387" s="275">
        <v>35929.65</v>
      </c>
      <c r="E387" s="271" t="s">
        <v>1152</v>
      </c>
      <c r="F387" s="272" t="s">
        <v>1158</v>
      </c>
      <c r="G387" s="218" t="s">
        <v>1159</v>
      </c>
      <c r="H387" s="218"/>
      <c r="I387" s="33"/>
      <c r="J387" s="34"/>
      <c r="K387" s="34"/>
      <c r="L387" s="33"/>
      <c r="M387" s="33"/>
      <c r="N387" s="33"/>
      <c r="O387" s="33"/>
      <c r="P387" s="33"/>
      <c r="Q387" s="33"/>
      <c r="R387" s="33"/>
    </row>
    <row r="388" spans="2:18" ht="54.95" customHeight="1">
      <c r="B388" s="447" t="s">
        <v>1160</v>
      </c>
      <c r="C388" s="447"/>
      <c r="D388" s="275">
        <v>66461.33</v>
      </c>
      <c r="E388" s="271" t="s">
        <v>1152</v>
      </c>
      <c r="F388" s="272" t="s">
        <v>1153</v>
      </c>
      <c r="G388" s="218" t="s">
        <v>1161</v>
      </c>
      <c r="H388" s="218"/>
      <c r="I388" s="33"/>
      <c r="J388" s="34"/>
      <c r="K388" s="34"/>
      <c r="L388" s="33"/>
      <c r="M388" s="33"/>
      <c r="N388" s="33"/>
      <c r="O388" s="33"/>
      <c r="P388" s="33"/>
      <c r="Q388" s="33"/>
      <c r="R388" s="33"/>
    </row>
    <row r="389" spans="2:18" ht="54.95" customHeight="1">
      <c r="B389" s="447" t="s">
        <v>1162</v>
      </c>
      <c r="C389" s="447"/>
      <c r="D389" s="275">
        <v>58950.62</v>
      </c>
      <c r="E389" s="271" t="s">
        <v>1152</v>
      </c>
      <c r="F389" s="272" t="s">
        <v>1153</v>
      </c>
      <c r="G389" s="218" t="s">
        <v>1163</v>
      </c>
      <c r="H389" s="218"/>
      <c r="I389" s="33"/>
      <c r="J389" s="34"/>
      <c r="K389" s="34"/>
      <c r="L389" s="33"/>
      <c r="M389" s="33"/>
      <c r="N389" s="33"/>
      <c r="O389" s="33"/>
      <c r="P389" s="33"/>
      <c r="Q389" s="33"/>
      <c r="R389" s="33"/>
    </row>
    <row r="390" spans="2:18" ht="54.95" customHeight="1">
      <c r="B390" s="447" t="s">
        <v>1164</v>
      </c>
      <c r="C390" s="447"/>
      <c r="D390" s="275">
        <v>233977.98</v>
      </c>
      <c r="E390" s="271" t="s">
        <v>1152</v>
      </c>
      <c r="F390" s="272" t="s">
        <v>1153</v>
      </c>
      <c r="G390" s="218" t="s">
        <v>1165</v>
      </c>
      <c r="H390" s="218"/>
      <c r="I390" s="33"/>
      <c r="J390" s="34"/>
      <c r="K390" s="34"/>
      <c r="L390" s="33"/>
      <c r="M390" s="33"/>
      <c r="N390" s="33"/>
      <c r="O390" s="33"/>
      <c r="P390" s="33"/>
      <c r="Q390" s="33"/>
      <c r="R390" s="33"/>
    </row>
    <row r="391" spans="2:18" ht="54.95" customHeight="1">
      <c r="B391" s="447" t="s">
        <v>1166</v>
      </c>
      <c r="C391" s="447"/>
      <c r="D391" s="275">
        <v>164311.79</v>
      </c>
      <c r="E391" s="271" t="s">
        <v>1152</v>
      </c>
      <c r="F391" s="272" t="s">
        <v>1167</v>
      </c>
      <c r="G391" s="273" t="s">
        <v>1168</v>
      </c>
      <c r="H391" s="218"/>
      <c r="I391" s="33"/>
      <c r="J391" s="34"/>
      <c r="K391" s="34"/>
      <c r="L391" s="33"/>
      <c r="M391" s="33"/>
      <c r="N391" s="33"/>
      <c r="O391" s="33"/>
      <c r="P391" s="33"/>
      <c r="Q391" s="33"/>
      <c r="R391" s="33"/>
    </row>
    <row r="392" spans="2:18" ht="54.95" customHeight="1">
      <c r="B392" s="447" t="s">
        <v>1169</v>
      </c>
      <c r="C392" s="447"/>
      <c r="D392" s="275">
        <v>19986.689999999999</v>
      </c>
      <c r="E392" s="271" t="s">
        <v>1152</v>
      </c>
      <c r="F392" s="272" t="s">
        <v>1153</v>
      </c>
      <c r="G392" s="273" t="s">
        <v>1170</v>
      </c>
      <c r="H392" s="218"/>
      <c r="I392" s="33"/>
      <c r="J392" s="34"/>
      <c r="K392" s="34"/>
      <c r="L392" s="33"/>
      <c r="M392" s="33"/>
      <c r="N392" s="33"/>
      <c r="O392" s="33"/>
      <c r="P392" s="33"/>
      <c r="Q392" s="33"/>
      <c r="R392" s="33"/>
    </row>
    <row r="393" spans="2:18" ht="54.95" customHeight="1">
      <c r="B393" s="447" t="s">
        <v>1171</v>
      </c>
      <c r="C393" s="447"/>
      <c r="D393" s="275">
        <v>30155.05</v>
      </c>
      <c r="E393" s="271" t="s">
        <v>1152</v>
      </c>
      <c r="F393" s="272" t="s">
        <v>1153</v>
      </c>
      <c r="G393" s="273" t="s">
        <v>1172</v>
      </c>
      <c r="H393" s="218"/>
      <c r="I393" s="33"/>
      <c r="J393" s="34"/>
      <c r="K393" s="34"/>
      <c r="L393" s="33"/>
      <c r="M393" s="33"/>
      <c r="N393" s="33"/>
      <c r="O393" s="33"/>
      <c r="P393" s="33"/>
      <c r="Q393" s="33"/>
      <c r="R393" s="33"/>
    </row>
    <row r="394" spans="2:18" ht="54.95" customHeight="1">
      <c r="B394" s="447" t="s">
        <v>1173</v>
      </c>
      <c r="C394" s="447"/>
      <c r="D394" s="275">
        <v>280807.08</v>
      </c>
      <c r="E394" s="271" t="s">
        <v>1152</v>
      </c>
      <c r="F394" s="272" t="s">
        <v>1158</v>
      </c>
      <c r="G394" s="273" t="s">
        <v>1174</v>
      </c>
      <c r="H394" s="218"/>
      <c r="I394" s="33"/>
      <c r="J394" s="34"/>
      <c r="K394" s="34"/>
      <c r="L394" s="33"/>
      <c r="M394" s="33"/>
      <c r="N394" s="33"/>
      <c r="O394" s="33"/>
      <c r="P394" s="33"/>
      <c r="Q394" s="33"/>
      <c r="R394" s="33"/>
    </row>
    <row r="395" spans="2:18" ht="54.95" customHeight="1">
      <c r="B395" s="447" t="s">
        <v>1175</v>
      </c>
      <c r="C395" s="447"/>
      <c r="D395" s="275">
        <v>289468.61</v>
      </c>
      <c r="E395" s="271" t="s">
        <v>1152</v>
      </c>
      <c r="F395" s="272" t="s">
        <v>1153</v>
      </c>
      <c r="G395" s="273" t="s">
        <v>1176</v>
      </c>
      <c r="H395" s="218"/>
      <c r="I395" s="33"/>
      <c r="J395" s="34"/>
      <c r="K395" s="34"/>
      <c r="L395" s="33"/>
      <c r="M395" s="33"/>
      <c r="N395" s="33"/>
      <c r="O395" s="33"/>
      <c r="P395" s="33"/>
      <c r="Q395" s="33"/>
      <c r="R395" s="33"/>
    </row>
    <row r="396" spans="2:18" ht="54.95" customHeight="1">
      <c r="B396" s="447" t="s">
        <v>1177</v>
      </c>
      <c r="C396" s="447"/>
      <c r="D396" s="275">
        <v>146156.04999999999</v>
      </c>
      <c r="E396" s="271" t="s">
        <v>1152</v>
      </c>
      <c r="F396" s="272" t="s">
        <v>1167</v>
      </c>
      <c r="G396" s="273" t="s">
        <v>1178</v>
      </c>
      <c r="H396" s="218"/>
      <c r="I396" s="33"/>
      <c r="J396" s="34"/>
      <c r="K396" s="34"/>
      <c r="L396" s="33"/>
      <c r="M396" s="33"/>
      <c r="N396" s="33"/>
      <c r="O396" s="33"/>
      <c r="P396" s="33"/>
      <c r="Q396" s="33"/>
      <c r="R396" s="33"/>
    </row>
    <row r="397" spans="2:18" ht="54.95" customHeight="1">
      <c r="B397" s="447" t="s">
        <v>1179</v>
      </c>
      <c r="C397" s="447"/>
      <c r="D397" s="275">
        <v>20497.599999999999</v>
      </c>
      <c r="E397" s="271" t="s">
        <v>1152</v>
      </c>
      <c r="F397" s="272" t="s">
        <v>1153</v>
      </c>
      <c r="G397" s="273" t="s">
        <v>1180</v>
      </c>
      <c r="H397" s="218"/>
      <c r="I397" s="33"/>
      <c r="J397" s="34"/>
      <c r="K397" s="34"/>
      <c r="L397" s="33"/>
      <c r="M397" s="33"/>
      <c r="N397" s="33"/>
      <c r="O397" s="33"/>
      <c r="P397" s="33"/>
      <c r="Q397" s="33"/>
      <c r="R397" s="33"/>
    </row>
    <row r="398" spans="2:18" ht="54.95" customHeight="1">
      <c r="B398" s="447" t="s">
        <v>1181</v>
      </c>
      <c r="C398" s="447"/>
      <c r="D398" s="275">
        <v>54894.54</v>
      </c>
      <c r="E398" s="271" t="s">
        <v>1152</v>
      </c>
      <c r="F398" s="272" t="s">
        <v>1153</v>
      </c>
      <c r="G398" s="273" t="s">
        <v>1182</v>
      </c>
      <c r="H398" s="218"/>
      <c r="I398" s="33"/>
      <c r="J398" s="34"/>
      <c r="K398" s="34"/>
      <c r="L398" s="33"/>
      <c r="M398" s="33"/>
      <c r="N398" s="33"/>
      <c r="O398" s="33"/>
      <c r="P398" s="33"/>
      <c r="Q398" s="33"/>
      <c r="R398" s="33"/>
    </row>
    <row r="399" spans="2:18" ht="54.95" customHeight="1">
      <c r="B399" s="447" t="s">
        <v>1183</v>
      </c>
      <c r="C399" s="447"/>
      <c r="D399" s="275">
        <v>34223.69</v>
      </c>
      <c r="E399" s="271" t="s">
        <v>1152</v>
      </c>
      <c r="F399" s="272" t="s">
        <v>1153</v>
      </c>
      <c r="G399" s="273" t="s">
        <v>1184</v>
      </c>
      <c r="H399" s="218"/>
      <c r="I399" s="33"/>
      <c r="J399" s="34"/>
      <c r="K399" s="34"/>
      <c r="L399" s="33"/>
      <c r="M399" s="33"/>
      <c r="N399" s="33"/>
      <c r="O399" s="33"/>
      <c r="P399" s="33"/>
      <c r="Q399" s="33"/>
      <c r="R399" s="33"/>
    </row>
    <row r="400" spans="2:18" ht="54.95" customHeight="1">
      <c r="B400" s="447" t="s">
        <v>1185</v>
      </c>
      <c r="C400" s="447"/>
      <c r="D400" s="275">
        <v>9997.74</v>
      </c>
      <c r="E400" s="271" t="s">
        <v>1152</v>
      </c>
      <c r="F400" s="272" t="s">
        <v>1153</v>
      </c>
      <c r="G400" s="273" t="s">
        <v>1186</v>
      </c>
      <c r="H400" s="218"/>
      <c r="I400" s="33"/>
      <c r="J400" s="34"/>
      <c r="K400" s="34"/>
      <c r="L400" s="33"/>
      <c r="M400" s="33"/>
      <c r="N400" s="33"/>
      <c r="O400" s="33"/>
      <c r="P400" s="33"/>
      <c r="Q400" s="33"/>
      <c r="R400" s="33"/>
    </row>
    <row r="401" spans="1:18" ht="54.95" customHeight="1">
      <c r="B401" s="447" t="s">
        <v>1187</v>
      </c>
      <c r="C401" s="447"/>
      <c r="D401" s="275">
        <v>56292.98</v>
      </c>
      <c r="E401" s="271" t="s">
        <v>1152</v>
      </c>
      <c r="F401" s="272" t="s">
        <v>1153</v>
      </c>
      <c r="G401" s="273" t="s">
        <v>1188</v>
      </c>
      <c r="H401" s="218"/>
      <c r="I401" s="33"/>
      <c r="J401" s="34"/>
      <c r="K401" s="34"/>
      <c r="L401" s="33"/>
      <c r="M401" s="33"/>
      <c r="N401" s="33"/>
      <c r="O401" s="33"/>
      <c r="P401" s="33"/>
      <c r="Q401" s="33"/>
      <c r="R401" s="33"/>
    </row>
    <row r="402" spans="1:18" ht="54.95" customHeight="1">
      <c r="B402" s="447" t="s">
        <v>1189</v>
      </c>
      <c r="C402" s="447"/>
      <c r="D402" s="275">
        <v>33509.06</v>
      </c>
      <c r="E402" s="271" t="s">
        <v>1152</v>
      </c>
      <c r="F402" s="272" t="s">
        <v>1153</v>
      </c>
      <c r="G402" s="273" t="s">
        <v>1190</v>
      </c>
      <c r="H402" s="218"/>
      <c r="I402" s="33"/>
      <c r="J402" s="34"/>
      <c r="K402" s="34"/>
      <c r="L402" s="33"/>
      <c r="M402" s="33"/>
      <c r="N402" s="33"/>
      <c r="O402" s="33"/>
      <c r="P402" s="33"/>
      <c r="Q402" s="33"/>
      <c r="R402" s="33"/>
    </row>
    <row r="403" spans="1:18" ht="54.95" customHeight="1">
      <c r="B403" s="274"/>
      <c r="C403" s="274"/>
      <c r="D403" s="276">
        <f>SUM(D385:D402)</f>
        <v>1584046.6400000001</v>
      </c>
      <c r="E403" s="271"/>
      <c r="F403" s="272"/>
      <c r="G403" s="273"/>
      <c r="H403" s="218"/>
      <c r="I403" s="33"/>
      <c r="J403" s="34"/>
      <c r="K403" s="34"/>
      <c r="L403" s="33"/>
      <c r="M403" s="33"/>
      <c r="N403" s="33"/>
      <c r="O403" s="33"/>
      <c r="P403" s="33"/>
      <c r="Q403" s="33"/>
      <c r="R403" s="33"/>
    </row>
    <row r="404" spans="1:18">
      <c r="B404" s="32"/>
      <c r="C404" s="34"/>
      <c r="D404" s="34"/>
      <c r="E404" s="34"/>
      <c r="F404" s="33"/>
      <c r="G404" s="34"/>
      <c r="H404" s="33"/>
      <c r="I404" s="33"/>
      <c r="J404" s="34"/>
      <c r="K404" s="34"/>
      <c r="L404" s="33"/>
      <c r="M404" s="33"/>
      <c r="N404" s="33"/>
      <c r="O404" s="33"/>
      <c r="P404" s="33"/>
      <c r="Q404" s="33"/>
      <c r="R404" s="33"/>
    </row>
    <row r="405" spans="1:18" ht="15" customHeight="1">
      <c r="A405" s="227"/>
      <c r="B405" s="448" t="s">
        <v>55</v>
      </c>
      <c r="C405" s="449"/>
      <c r="D405" s="449"/>
      <c r="E405" s="449"/>
      <c r="F405" s="449"/>
      <c r="G405" s="450"/>
      <c r="H405" s="33"/>
      <c r="I405" s="33"/>
      <c r="J405" s="34"/>
      <c r="K405" s="34"/>
      <c r="L405" s="33"/>
      <c r="M405" s="33"/>
      <c r="N405" s="33"/>
    </row>
    <row r="406" spans="1:18" ht="35.25" customHeight="1">
      <c r="B406" s="532" t="s">
        <v>56</v>
      </c>
      <c r="C406" s="534"/>
      <c r="D406" s="3" t="s">
        <v>57</v>
      </c>
      <c r="E406" s="532" t="s">
        <v>58</v>
      </c>
      <c r="F406" s="534"/>
      <c r="G406" s="3" t="s">
        <v>59</v>
      </c>
      <c r="H406" s="33"/>
      <c r="I406" s="33"/>
      <c r="J406" s="34"/>
      <c r="K406" s="34"/>
      <c r="L406" s="33"/>
      <c r="M406" s="33"/>
      <c r="N406" s="33"/>
    </row>
    <row r="407" spans="1:18" ht="74.25" customHeight="1">
      <c r="B407" s="457" t="s">
        <v>732</v>
      </c>
      <c r="C407" s="458"/>
      <c r="D407" s="235" t="s">
        <v>733</v>
      </c>
      <c r="E407" s="455">
        <f>D111</f>
        <v>0.81818181818181823</v>
      </c>
      <c r="F407" s="456"/>
      <c r="G407" s="235" t="s">
        <v>737</v>
      </c>
      <c r="H407" s="33"/>
      <c r="I407" s="33"/>
      <c r="J407" s="34"/>
      <c r="K407" s="34"/>
      <c r="L407" s="33"/>
      <c r="M407" s="33"/>
      <c r="N407" s="33"/>
    </row>
    <row r="408" spans="1:18" ht="45" customHeight="1">
      <c r="B408" s="457" t="s">
        <v>1293</v>
      </c>
      <c r="C408" s="458"/>
      <c r="D408" s="235" t="s">
        <v>734</v>
      </c>
      <c r="E408" s="455">
        <v>1</v>
      </c>
      <c r="F408" s="456"/>
      <c r="G408" s="235" t="s">
        <v>738</v>
      </c>
      <c r="H408" s="33"/>
      <c r="I408" s="33"/>
      <c r="J408" s="34"/>
      <c r="K408" s="34"/>
      <c r="L408" s="33"/>
      <c r="M408" s="33"/>
      <c r="N408" s="33"/>
    </row>
    <row r="409" spans="1:18" ht="135" customHeight="1">
      <c r="B409" s="457" t="s">
        <v>1292</v>
      </c>
      <c r="C409" s="458"/>
      <c r="D409" s="236" t="s">
        <v>735</v>
      </c>
      <c r="E409" s="455">
        <f>D112</f>
        <v>0.77181208053691275</v>
      </c>
      <c r="F409" s="456"/>
      <c r="G409" s="303" t="s">
        <v>739</v>
      </c>
      <c r="H409" s="33"/>
      <c r="I409" s="33"/>
      <c r="J409" s="34"/>
      <c r="K409" s="34"/>
      <c r="L409" s="33"/>
      <c r="M409" s="33"/>
      <c r="N409" s="33"/>
    </row>
    <row r="410" spans="1:18" ht="45" customHeight="1">
      <c r="B410" s="457" t="s">
        <v>1291</v>
      </c>
      <c r="C410" s="458"/>
      <c r="D410" s="236" t="s">
        <v>736</v>
      </c>
      <c r="E410" s="455">
        <f>D114</f>
        <v>0.78260869565217395</v>
      </c>
      <c r="F410" s="456"/>
      <c r="G410" s="237" t="s">
        <v>1294</v>
      </c>
      <c r="H410" s="33"/>
      <c r="I410" s="33"/>
      <c r="J410" s="34"/>
      <c r="K410" s="34"/>
      <c r="L410" s="33"/>
      <c r="M410" s="33"/>
      <c r="N410" s="33"/>
    </row>
    <row r="411" spans="1:18">
      <c r="B411" s="4"/>
      <c r="C411" s="4"/>
      <c r="D411" s="4"/>
      <c r="E411" s="4"/>
      <c r="F411" s="5"/>
      <c r="I411" s="33"/>
      <c r="J411" s="36"/>
      <c r="K411" s="36"/>
      <c r="L411" s="36"/>
      <c r="M411" s="36"/>
      <c r="N411" s="36"/>
    </row>
    <row r="412" spans="1:18">
      <c r="B412" s="448" t="s">
        <v>60</v>
      </c>
      <c r="C412" s="449"/>
      <c r="D412" s="449"/>
      <c r="E412" s="449"/>
      <c r="F412" s="449"/>
      <c r="G412" s="450"/>
      <c r="I412" s="46"/>
      <c r="J412" s="287"/>
      <c r="K412" s="287"/>
      <c r="L412" s="46"/>
      <c r="M412" s="46"/>
      <c r="N412" s="46"/>
    </row>
    <row r="413" spans="1:18">
      <c r="A413" s="226"/>
      <c r="B413" s="448" t="s">
        <v>61</v>
      </c>
      <c r="C413" s="449"/>
      <c r="D413" s="449"/>
      <c r="E413" s="449"/>
      <c r="F413" s="449"/>
      <c r="G413" s="450"/>
    </row>
    <row r="414" spans="1:18" ht="35.25" customHeight="1">
      <c r="B414" s="23" t="s">
        <v>224</v>
      </c>
      <c r="C414" s="504" t="s">
        <v>62</v>
      </c>
      <c r="D414" s="506"/>
      <c r="E414" s="23" t="s">
        <v>63</v>
      </c>
      <c r="F414" s="23" t="s">
        <v>64</v>
      </c>
      <c r="G414" s="23" t="s">
        <v>54</v>
      </c>
    </row>
    <row r="415" spans="1:18" ht="35.25" customHeight="1">
      <c r="B415" s="261" t="s">
        <v>1191</v>
      </c>
      <c r="C415" s="445" t="s">
        <v>1192</v>
      </c>
      <c r="D415" s="446" t="s">
        <v>1192</v>
      </c>
      <c r="E415" s="279">
        <v>351071.32</v>
      </c>
      <c r="F415" s="279">
        <v>340475.97</v>
      </c>
      <c r="G415" s="277" t="s">
        <v>1193</v>
      </c>
      <c r="I415" s="344">
        <f>F415/E415</f>
        <v>0.96981994997483689</v>
      </c>
    </row>
    <row r="416" spans="1:18" ht="35.25" customHeight="1">
      <c r="B416" s="261" t="s">
        <v>1194</v>
      </c>
      <c r="C416" s="445" t="s">
        <v>1195</v>
      </c>
      <c r="D416" s="446" t="s">
        <v>1195</v>
      </c>
      <c r="E416" s="279">
        <v>652297.85</v>
      </c>
      <c r="F416" s="279">
        <v>235214.77</v>
      </c>
      <c r="G416" s="278" t="s">
        <v>1196</v>
      </c>
      <c r="I416" s="344">
        <f t="shared" ref="I416:I437" si="1">F416/E416</f>
        <v>0.36059412122851547</v>
      </c>
    </row>
    <row r="417" spans="2:9" ht="35.25" customHeight="1">
      <c r="B417" s="261" t="s">
        <v>1197</v>
      </c>
      <c r="C417" s="445" t="s">
        <v>1198</v>
      </c>
      <c r="D417" s="446" t="s">
        <v>1198</v>
      </c>
      <c r="E417" s="279">
        <v>247187.17</v>
      </c>
      <c r="F417" s="279">
        <v>216596.27</v>
      </c>
      <c r="G417" s="278" t="s">
        <v>1199</v>
      </c>
      <c r="I417" s="344">
        <f t="shared" si="1"/>
        <v>0.87624398143317872</v>
      </c>
    </row>
    <row r="418" spans="2:9" ht="35.25" customHeight="1">
      <c r="B418" s="261" t="s">
        <v>1200</v>
      </c>
      <c r="C418" s="445" t="s">
        <v>1201</v>
      </c>
      <c r="D418" s="446" t="s">
        <v>1201</v>
      </c>
      <c r="E418" s="279">
        <v>1305545.44</v>
      </c>
      <c r="F418" s="279">
        <v>951536.63</v>
      </c>
      <c r="G418" s="278" t="s">
        <v>1202</v>
      </c>
      <c r="I418" s="344">
        <f t="shared" si="1"/>
        <v>0.7288422147910838</v>
      </c>
    </row>
    <row r="419" spans="2:9" ht="35.25" customHeight="1">
      <c r="B419" s="261" t="s">
        <v>1203</v>
      </c>
      <c r="C419" s="445" t="s">
        <v>1204</v>
      </c>
      <c r="D419" s="446" t="s">
        <v>1204</v>
      </c>
      <c r="E419" s="279">
        <v>251688.05</v>
      </c>
      <c r="F419" s="279">
        <v>156488.41</v>
      </c>
      <c r="G419" s="278" t="s">
        <v>1205</v>
      </c>
      <c r="I419" s="344">
        <f t="shared" si="1"/>
        <v>0.62175542303259934</v>
      </c>
    </row>
    <row r="420" spans="2:9" ht="35.25" customHeight="1">
      <c r="B420" s="261" t="s">
        <v>1206</v>
      </c>
      <c r="C420" s="445" t="s">
        <v>1207</v>
      </c>
      <c r="D420" s="446" t="s">
        <v>1207</v>
      </c>
      <c r="E420" s="279">
        <v>7552620.8799999999</v>
      </c>
      <c r="F420" s="279">
        <v>2899745.06</v>
      </c>
      <c r="G420" s="278" t="s">
        <v>1208</v>
      </c>
      <c r="I420" s="344">
        <f t="shared" si="1"/>
        <v>0.38393891419583609</v>
      </c>
    </row>
    <row r="421" spans="2:9" ht="35.25" customHeight="1">
      <c r="B421" s="261" t="s">
        <v>1209</v>
      </c>
      <c r="C421" s="445" t="s">
        <v>1210</v>
      </c>
      <c r="D421" s="446" t="s">
        <v>1210</v>
      </c>
      <c r="E421" s="279">
        <v>196209.75</v>
      </c>
      <c r="F421" s="279">
        <v>141047.18</v>
      </c>
      <c r="G421" s="278" t="s">
        <v>1211</v>
      </c>
      <c r="I421" s="344">
        <f t="shared" si="1"/>
        <v>0.71885918003565064</v>
      </c>
    </row>
    <row r="422" spans="2:9" ht="35.25" customHeight="1">
      <c r="B422" s="261" t="s">
        <v>1212</v>
      </c>
      <c r="C422" s="445" t="s">
        <v>1213</v>
      </c>
      <c r="D422" s="446" t="s">
        <v>1213</v>
      </c>
      <c r="E422" s="279">
        <v>1341515.8600000001</v>
      </c>
      <c r="F422" s="279">
        <v>1023761.06</v>
      </c>
      <c r="G422" s="278" t="s">
        <v>1214</v>
      </c>
      <c r="I422" s="344">
        <f t="shared" si="1"/>
        <v>0.76313750029015681</v>
      </c>
    </row>
    <row r="423" spans="2:9" ht="35.25" customHeight="1">
      <c r="B423" s="261" t="s">
        <v>1215</v>
      </c>
      <c r="C423" s="445" t="s">
        <v>1216</v>
      </c>
      <c r="D423" s="446" t="s">
        <v>1216</v>
      </c>
      <c r="E423" s="279">
        <v>154138.62</v>
      </c>
      <c r="F423" s="279">
        <v>135671.21</v>
      </c>
      <c r="G423" s="278" t="s">
        <v>1217</v>
      </c>
      <c r="I423" s="344">
        <f t="shared" si="1"/>
        <v>0.88018959816819431</v>
      </c>
    </row>
    <row r="424" spans="2:9" ht="35.25" customHeight="1">
      <c r="B424" s="261" t="s">
        <v>1218</v>
      </c>
      <c r="C424" s="445" t="s">
        <v>1219</v>
      </c>
      <c r="D424" s="446" t="s">
        <v>1219</v>
      </c>
      <c r="E424" s="279">
        <v>278544.11</v>
      </c>
      <c r="F424" s="279">
        <v>264069.07</v>
      </c>
      <c r="G424" s="278" t="s">
        <v>1220</v>
      </c>
      <c r="I424" s="344">
        <f t="shared" si="1"/>
        <v>0.94803322173999671</v>
      </c>
    </row>
    <row r="425" spans="2:9" ht="35.25" customHeight="1">
      <c r="B425" s="261" t="s">
        <v>1221</v>
      </c>
      <c r="C425" s="445" t="s">
        <v>1222</v>
      </c>
      <c r="D425" s="446" t="s">
        <v>1222</v>
      </c>
      <c r="E425" s="279">
        <v>522157.52</v>
      </c>
      <c r="F425" s="279">
        <v>91307.45</v>
      </c>
      <c r="G425" s="278" t="s">
        <v>1223</v>
      </c>
      <c r="I425" s="344">
        <f t="shared" si="1"/>
        <v>0.17486571868197934</v>
      </c>
    </row>
    <row r="426" spans="2:9" ht="35.25" customHeight="1">
      <c r="B426" s="261" t="s">
        <v>1224</v>
      </c>
      <c r="C426" s="445" t="s">
        <v>1225</v>
      </c>
      <c r="D426" s="446" t="s">
        <v>1225</v>
      </c>
      <c r="E426" s="279">
        <v>933659.86</v>
      </c>
      <c r="F426" s="279">
        <v>535803.64</v>
      </c>
      <c r="G426" s="278" t="s">
        <v>1226</v>
      </c>
      <c r="I426" s="344">
        <f t="shared" si="1"/>
        <v>0.57387455855711744</v>
      </c>
    </row>
    <row r="427" spans="2:9" ht="35.25" customHeight="1">
      <c r="B427" s="261" t="s">
        <v>1227</v>
      </c>
      <c r="C427" s="445" t="s">
        <v>1228</v>
      </c>
      <c r="D427" s="446" t="s">
        <v>1228</v>
      </c>
      <c r="E427" s="279">
        <v>234259.36</v>
      </c>
      <c r="F427" s="279">
        <v>130755.19</v>
      </c>
      <c r="G427" s="278" t="s">
        <v>1229</v>
      </c>
      <c r="I427" s="344">
        <f t="shared" si="1"/>
        <v>0.55816420739815908</v>
      </c>
    </row>
    <row r="428" spans="2:9" ht="35.25" customHeight="1">
      <c r="B428" s="261" t="s">
        <v>1230</v>
      </c>
      <c r="C428" s="445" t="s">
        <v>1231</v>
      </c>
      <c r="D428" s="446" t="s">
        <v>1231</v>
      </c>
      <c r="E428" s="279">
        <v>47430.15</v>
      </c>
      <c r="F428" s="279">
        <v>28342.85</v>
      </c>
      <c r="G428" s="278" t="s">
        <v>1232</v>
      </c>
      <c r="I428" s="344">
        <f t="shared" si="1"/>
        <v>0.59757032183115588</v>
      </c>
    </row>
    <row r="429" spans="2:9" ht="35.25" customHeight="1">
      <c r="B429" s="261" t="s">
        <v>1233</v>
      </c>
      <c r="C429" s="445" t="s">
        <v>1234</v>
      </c>
      <c r="D429" s="446" t="s">
        <v>1234</v>
      </c>
      <c r="E429" s="279">
        <v>244222.4</v>
      </c>
      <c r="F429" s="279">
        <v>178002.03</v>
      </c>
      <c r="G429" s="278" t="s">
        <v>1235</v>
      </c>
      <c r="I429" s="344">
        <f>F429/E429</f>
        <v>0.72885218554890951</v>
      </c>
    </row>
    <row r="430" spans="2:9" ht="35.25" customHeight="1">
      <c r="B430" s="261" t="s">
        <v>1236</v>
      </c>
      <c r="C430" s="445" t="s">
        <v>1237</v>
      </c>
      <c r="D430" s="446" t="s">
        <v>1237</v>
      </c>
      <c r="E430" s="279">
        <v>89641.68</v>
      </c>
      <c r="F430" s="279">
        <v>0</v>
      </c>
      <c r="G430" s="278" t="s">
        <v>1238</v>
      </c>
      <c r="I430" s="344">
        <f t="shared" si="1"/>
        <v>0</v>
      </c>
    </row>
    <row r="431" spans="2:9" ht="35.25" customHeight="1">
      <c r="B431" s="261" t="s">
        <v>1239</v>
      </c>
      <c r="C431" s="445" t="s">
        <v>1240</v>
      </c>
      <c r="D431" s="446" t="s">
        <v>1240</v>
      </c>
      <c r="E431" s="279">
        <v>65868.639999999999</v>
      </c>
      <c r="F431" s="279">
        <v>56795.87</v>
      </c>
      <c r="G431" s="278" t="s">
        <v>1241</v>
      </c>
      <c r="I431" s="344">
        <f t="shared" si="1"/>
        <v>0.86225964282851453</v>
      </c>
    </row>
    <row r="432" spans="2:9" ht="35.25" customHeight="1">
      <c r="B432" s="261" t="s">
        <v>1242</v>
      </c>
      <c r="C432" s="445" t="s">
        <v>1243</v>
      </c>
      <c r="D432" s="446" t="s">
        <v>1243</v>
      </c>
      <c r="E432" s="279">
        <v>20738.72</v>
      </c>
      <c r="F432" s="279">
        <v>18468.73</v>
      </c>
      <c r="G432" s="278" t="s">
        <v>1244</v>
      </c>
      <c r="I432" s="344">
        <f t="shared" si="1"/>
        <v>0.89054338937022148</v>
      </c>
    </row>
    <row r="433" spans="1:14" ht="35.25" customHeight="1">
      <c r="B433" s="261" t="s">
        <v>1245</v>
      </c>
      <c r="C433" s="445" t="s">
        <v>1246</v>
      </c>
      <c r="D433" s="446" t="s">
        <v>1246</v>
      </c>
      <c r="E433" s="279">
        <v>473645.1</v>
      </c>
      <c r="F433" s="279">
        <v>389187.07</v>
      </c>
      <c r="G433" s="278" t="s">
        <v>1247</v>
      </c>
      <c r="I433" s="344">
        <f t="shared" si="1"/>
        <v>0.82168499156858166</v>
      </c>
    </row>
    <row r="434" spans="1:14" ht="35.25" customHeight="1">
      <c r="B434" s="261" t="s">
        <v>1248</v>
      </c>
      <c r="C434" s="445" t="s">
        <v>1249</v>
      </c>
      <c r="D434" s="446" t="s">
        <v>1249</v>
      </c>
      <c r="E434" s="279">
        <v>1717280.96</v>
      </c>
      <c r="F434" s="279">
        <v>955433.67</v>
      </c>
      <c r="G434" s="278" t="s">
        <v>1250</v>
      </c>
      <c r="I434" s="344">
        <f t="shared" si="1"/>
        <v>0.55636421311047435</v>
      </c>
    </row>
    <row r="435" spans="1:14" ht="35.25" customHeight="1">
      <c r="B435" s="261" t="s">
        <v>1251</v>
      </c>
      <c r="C435" s="445" t="s">
        <v>1252</v>
      </c>
      <c r="D435" s="446" t="s">
        <v>1252</v>
      </c>
      <c r="E435" s="279">
        <v>576699.53</v>
      </c>
      <c r="F435" s="279">
        <v>302002.19</v>
      </c>
      <c r="G435" s="278" t="s">
        <v>1253</v>
      </c>
      <c r="I435" s="344">
        <f t="shared" si="1"/>
        <v>0.52367337632475608</v>
      </c>
    </row>
    <row r="436" spans="1:14" ht="35.25" customHeight="1">
      <c r="B436" s="261" t="s">
        <v>1254</v>
      </c>
      <c r="C436" s="445" t="s">
        <v>1255</v>
      </c>
      <c r="D436" s="446" t="s">
        <v>1255</v>
      </c>
      <c r="E436" s="279">
        <v>464418.58</v>
      </c>
      <c r="F436" s="279">
        <v>193668.52</v>
      </c>
      <c r="G436" s="278" t="s">
        <v>1256</v>
      </c>
      <c r="I436" s="344">
        <f t="shared" si="1"/>
        <v>0.41701285939076765</v>
      </c>
    </row>
    <row r="437" spans="1:14" ht="35.25" customHeight="1">
      <c r="B437" s="261" t="s">
        <v>1257</v>
      </c>
      <c r="C437" s="445" t="s">
        <v>1258</v>
      </c>
      <c r="D437" s="446" t="s">
        <v>1258</v>
      </c>
      <c r="E437" s="279">
        <v>994031</v>
      </c>
      <c r="F437" s="279">
        <v>993831.8</v>
      </c>
      <c r="G437" s="278" t="s">
        <v>1259</v>
      </c>
      <c r="I437" s="344">
        <f t="shared" si="1"/>
        <v>0.99979960383529287</v>
      </c>
    </row>
    <row r="438" spans="1:14">
      <c r="B438" s="8"/>
      <c r="C438" s="8"/>
      <c r="D438" s="8"/>
      <c r="E438" s="9"/>
      <c r="F438" s="9"/>
      <c r="G438" s="9"/>
      <c r="H438" s="9"/>
      <c r="I438" s="28"/>
      <c r="J438" s="35"/>
      <c r="K438" s="35"/>
      <c r="L438" s="35"/>
      <c r="M438" s="35"/>
      <c r="N438" s="35"/>
    </row>
    <row r="439" spans="1:14">
      <c r="A439" s="226"/>
      <c r="B439" s="448" t="s">
        <v>65</v>
      </c>
      <c r="C439" s="449"/>
      <c r="D439" s="449"/>
      <c r="E439" s="449"/>
      <c r="F439" s="449"/>
      <c r="G439" s="450"/>
      <c r="H439" s="205"/>
      <c r="I439" s="205"/>
      <c r="J439" s="282"/>
      <c r="K439" s="282"/>
      <c r="L439" s="205"/>
      <c r="M439" s="205"/>
      <c r="N439" s="205"/>
    </row>
    <row r="440" spans="1:14" ht="22.5">
      <c r="B440" s="23" t="s">
        <v>66</v>
      </c>
      <c r="C440" s="23" t="s">
        <v>67</v>
      </c>
      <c r="D440" s="23" t="s">
        <v>68</v>
      </c>
      <c r="E440" s="23" t="s">
        <v>69</v>
      </c>
      <c r="F440" s="23" t="s">
        <v>70</v>
      </c>
      <c r="G440" s="23" t="s">
        <v>71</v>
      </c>
    </row>
    <row r="441" spans="1:14">
      <c r="B441" s="280">
        <v>18714872.550000001</v>
      </c>
      <c r="C441" s="298">
        <v>2583486.38</v>
      </c>
      <c r="D441" s="280">
        <v>2119800.23</v>
      </c>
      <c r="E441" s="280">
        <v>14044598.09</v>
      </c>
      <c r="F441" s="280">
        <v>7061521.25</v>
      </c>
      <c r="G441" s="281">
        <f>F441/E441</f>
        <v>0.50279268974082836</v>
      </c>
    </row>
    <row r="442" spans="1:14">
      <c r="B442" s="4"/>
      <c r="C442" s="4"/>
      <c r="D442" s="4"/>
      <c r="E442" s="4"/>
      <c r="F442" s="5"/>
      <c r="G442" s="5"/>
      <c r="H442" s="5"/>
      <c r="I442" s="5"/>
      <c r="J442" s="36"/>
      <c r="K442" s="36"/>
      <c r="L442" s="36"/>
      <c r="M442" s="36"/>
      <c r="N442" s="36"/>
    </row>
    <row r="443" spans="1:14">
      <c r="A443" s="227"/>
      <c r="B443" s="498" t="s">
        <v>72</v>
      </c>
      <c r="C443" s="498"/>
      <c r="D443" s="498"/>
      <c r="E443" s="498"/>
      <c r="F443" s="498"/>
      <c r="G443" s="498"/>
      <c r="H443" s="498"/>
      <c r="I443" s="498"/>
      <c r="J443" s="498"/>
      <c r="K443" s="498"/>
      <c r="L443" s="498"/>
      <c r="M443" s="498"/>
      <c r="N443" s="498"/>
    </row>
    <row r="444" spans="1:14" ht="30.75" customHeight="1">
      <c r="B444" s="504" t="s">
        <v>73</v>
      </c>
      <c r="C444" s="505"/>
      <c r="D444" s="506"/>
      <c r="E444" s="504" t="s">
        <v>74</v>
      </c>
      <c r="F444" s="505"/>
      <c r="G444" s="506"/>
      <c r="H444" s="504" t="s">
        <v>75</v>
      </c>
      <c r="I444" s="505"/>
      <c r="J444" s="505"/>
      <c r="K444" s="506"/>
      <c r="L444" s="504" t="s">
        <v>623</v>
      </c>
      <c r="M444" s="505"/>
      <c r="N444" s="506"/>
    </row>
    <row r="445" spans="1:14" ht="15" customHeight="1">
      <c r="B445" s="503" t="s">
        <v>1260</v>
      </c>
      <c r="C445" s="503"/>
      <c r="D445" s="503"/>
      <c r="E445" s="608">
        <v>18714872.550000001</v>
      </c>
      <c r="F445" s="609"/>
      <c r="G445" s="610"/>
      <c r="H445" s="608">
        <v>2347794.7799999998</v>
      </c>
      <c r="I445" s="609"/>
      <c r="J445" s="609"/>
      <c r="K445" s="610"/>
      <c r="L445" s="507" t="s">
        <v>1208</v>
      </c>
      <c r="M445" s="508"/>
      <c r="N445" s="508"/>
    </row>
    <row r="446" spans="1:14">
      <c r="B446" s="4"/>
      <c r="C446" s="4"/>
      <c r="D446" s="4"/>
      <c r="E446" s="4"/>
      <c r="F446" s="5"/>
      <c r="G446" s="5"/>
      <c r="H446" s="5"/>
      <c r="I446" s="5"/>
      <c r="J446" s="36"/>
      <c r="K446" s="36"/>
      <c r="L446" s="36"/>
      <c r="M446" s="36"/>
      <c r="N446" s="36"/>
    </row>
    <row r="447" spans="1:14">
      <c r="A447" s="227"/>
      <c r="B447" s="498" t="s">
        <v>76</v>
      </c>
      <c r="C447" s="498"/>
      <c r="D447" s="498"/>
      <c r="E447" s="498"/>
      <c r="F447" s="498"/>
      <c r="G447" s="498"/>
      <c r="H447" s="498"/>
      <c r="I447" s="498"/>
      <c r="J447" s="498"/>
      <c r="K447" s="498"/>
      <c r="L447" s="498"/>
      <c r="M447" s="498"/>
      <c r="N447" s="498"/>
    </row>
    <row r="448" spans="1:14" ht="61.5" customHeight="1">
      <c r="B448" s="504" t="s">
        <v>76</v>
      </c>
      <c r="C448" s="505"/>
      <c r="D448" s="506"/>
      <c r="E448" s="23" t="s">
        <v>98</v>
      </c>
      <c r="F448" s="504" t="s">
        <v>77</v>
      </c>
      <c r="G448" s="506"/>
      <c r="H448" s="504" t="s">
        <v>624</v>
      </c>
      <c r="I448" s="506"/>
      <c r="J448" s="504" t="s">
        <v>78</v>
      </c>
      <c r="K448" s="505"/>
      <c r="L448" s="506"/>
      <c r="M448" s="504" t="s">
        <v>79</v>
      </c>
      <c r="N448" s="506"/>
    </row>
    <row r="449" spans="1:14" ht="63.75" customHeight="1">
      <c r="B449" s="612" t="s">
        <v>231</v>
      </c>
      <c r="C449" s="612"/>
      <c r="D449" s="612"/>
      <c r="E449" s="196" t="s">
        <v>715</v>
      </c>
      <c r="F449" s="509" t="s">
        <v>1261</v>
      </c>
      <c r="G449" s="510"/>
      <c r="H449" s="613" t="s">
        <v>1262</v>
      </c>
      <c r="I449" s="526"/>
      <c r="J449" s="509" t="s">
        <v>715</v>
      </c>
      <c r="K449" s="524"/>
      <c r="L449" s="510"/>
      <c r="M449" s="525" t="s">
        <v>1397</v>
      </c>
      <c r="N449" s="526"/>
    </row>
    <row r="450" spans="1:14">
      <c r="B450" s="4"/>
      <c r="C450" s="4"/>
      <c r="D450" s="4"/>
      <c r="E450" s="4"/>
      <c r="F450" s="5"/>
      <c r="G450" s="5"/>
      <c r="H450" s="5"/>
      <c r="I450" s="5"/>
      <c r="J450" s="36"/>
      <c r="K450" s="36"/>
      <c r="L450" s="36"/>
      <c r="M450" s="36"/>
      <c r="N450" s="36"/>
    </row>
    <row r="451" spans="1:14">
      <c r="A451" s="226"/>
      <c r="B451" s="511" t="s">
        <v>232</v>
      </c>
      <c r="C451" s="511"/>
      <c r="D451" s="511"/>
      <c r="E451" s="511"/>
      <c r="F451" s="511"/>
      <c r="G451" s="511"/>
      <c r="H451" s="511"/>
      <c r="I451" s="511"/>
      <c r="J451" s="511"/>
      <c r="K451" s="511"/>
      <c r="L451" s="511"/>
      <c r="M451" s="511"/>
      <c r="N451" s="511"/>
    </row>
    <row r="452" spans="1:14" ht="78.75">
      <c r="B452" s="504" t="s">
        <v>80</v>
      </c>
      <c r="C452" s="505"/>
      <c r="D452" s="506"/>
      <c r="E452" s="504" t="s">
        <v>81</v>
      </c>
      <c r="F452" s="506"/>
      <c r="G452" s="23" t="s">
        <v>82</v>
      </c>
      <c r="H452" s="23" t="s">
        <v>83</v>
      </c>
      <c r="I452" s="23" t="s">
        <v>84</v>
      </c>
    </row>
    <row r="453" spans="1:14" ht="78" customHeight="1">
      <c r="B453" s="529" t="s">
        <v>715</v>
      </c>
      <c r="C453" s="529"/>
      <c r="D453" s="529"/>
      <c r="E453" s="509" t="s">
        <v>1261</v>
      </c>
      <c r="F453" s="510"/>
      <c r="G453" s="217" t="s">
        <v>1263</v>
      </c>
      <c r="H453" s="196" t="s">
        <v>715</v>
      </c>
      <c r="I453" s="217" t="s">
        <v>1264</v>
      </c>
    </row>
    <row r="454" spans="1:14">
      <c r="B454" s="4"/>
      <c r="C454" s="4"/>
      <c r="D454" s="4"/>
      <c r="E454" s="4"/>
      <c r="F454" s="5"/>
      <c r="G454" s="5"/>
      <c r="H454" s="5"/>
      <c r="I454" s="5"/>
      <c r="J454" s="36"/>
      <c r="K454" s="36"/>
      <c r="L454" s="36"/>
      <c r="M454" s="36"/>
      <c r="N454" s="36"/>
    </row>
    <row r="455" spans="1:14" ht="15" customHeight="1">
      <c r="A455" s="226"/>
      <c r="B455" s="448" t="s">
        <v>85</v>
      </c>
      <c r="C455" s="449"/>
      <c r="D455" s="449"/>
      <c r="E455" s="449"/>
      <c r="F455" s="449"/>
      <c r="G455" s="449"/>
      <c r="H455" s="450"/>
    </row>
    <row r="456" spans="1:14" ht="45">
      <c r="B456" s="504" t="s">
        <v>86</v>
      </c>
      <c r="C456" s="506"/>
      <c r="D456" s="23" t="s">
        <v>87</v>
      </c>
      <c r="E456" s="23" t="s">
        <v>88</v>
      </c>
      <c r="F456" s="23" t="s">
        <v>89</v>
      </c>
      <c r="G456" s="23" t="s">
        <v>53</v>
      </c>
      <c r="H456" s="23" t="s">
        <v>54</v>
      </c>
    </row>
    <row r="457" spans="1:14" ht="75">
      <c r="B457" s="443" t="s">
        <v>1064</v>
      </c>
      <c r="C457" s="444"/>
      <c r="D457" s="328">
        <v>9999.1200000000008</v>
      </c>
      <c r="E457" s="328">
        <v>14246.75</v>
      </c>
      <c r="F457" s="265">
        <v>100</v>
      </c>
      <c r="G457" s="266" t="s">
        <v>1065</v>
      </c>
      <c r="H457" s="218" t="s">
        <v>1066</v>
      </c>
    </row>
    <row r="458" spans="1:14" ht="75">
      <c r="B458" s="441" t="s">
        <v>1067</v>
      </c>
      <c r="C458" s="442"/>
      <c r="D458" s="328">
        <v>17000</v>
      </c>
      <c r="E458" s="328">
        <v>26996</v>
      </c>
      <c r="F458" s="265">
        <v>100</v>
      </c>
      <c r="G458" s="266" t="s">
        <v>1065</v>
      </c>
      <c r="H458" s="218" t="s">
        <v>1068</v>
      </c>
    </row>
    <row r="459" spans="1:14" ht="75">
      <c r="B459" s="441" t="s">
        <v>1069</v>
      </c>
      <c r="C459" s="442"/>
      <c r="D459" s="328">
        <v>23798.73</v>
      </c>
      <c r="E459" s="328">
        <v>23518</v>
      </c>
      <c r="F459" s="265">
        <v>100</v>
      </c>
      <c r="G459" s="266" t="s">
        <v>1065</v>
      </c>
      <c r="H459" s="218" t="s">
        <v>1070</v>
      </c>
    </row>
    <row r="460" spans="1:14" ht="75">
      <c r="B460" s="441" t="s">
        <v>1071</v>
      </c>
      <c r="C460" s="442"/>
      <c r="D460" s="328">
        <v>22463.4</v>
      </c>
      <c r="E460" s="328">
        <v>37044</v>
      </c>
      <c r="F460" s="265">
        <v>100</v>
      </c>
      <c r="G460" s="266" t="s">
        <v>1065</v>
      </c>
      <c r="H460" s="218" t="s">
        <v>1072</v>
      </c>
    </row>
    <row r="461" spans="1:14" ht="75">
      <c r="B461" s="441" t="s">
        <v>1073</v>
      </c>
      <c r="C461" s="442"/>
      <c r="D461" s="328">
        <v>52543.61</v>
      </c>
      <c r="E461" s="328">
        <v>53285</v>
      </c>
      <c r="F461" s="265">
        <v>100</v>
      </c>
      <c r="G461" s="266" t="s">
        <v>1065</v>
      </c>
      <c r="H461" s="218" t="s">
        <v>1074</v>
      </c>
    </row>
    <row r="462" spans="1:14" ht="75">
      <c r="B462" s="441" t="s">
        <v>1075</v>
      </c>
      <c r="C462" s="442"/>
      <c r="D462" s="328">
        <v>8460.7999999999993</v>
      </c>
      <c r="E462" s="328">
        <v>11408.75</v>
      </c>
      <c r="F462" s="265">
        <v>100</v>
      </c>
      <c r="G462" s="266" t="s">
        <v>1065</v>
      </c>
      <c r="H462" s="218" t="s">
        <v>1076</v>
      </c>
    </row>
    <row r="463" spans="1:14" ht="75">
      <c r="B463" s="441" t="s">
        <v>1077</v>
      </c>
      <c r="C463" s="442"/>
      <c r="D463" s="328">
        <v>1049.1500000000001</v>
      </c>
      <c r="E463" s="328">
        <v>7254.75</v>
      </c>
      <c r="F463" s="265">
        <v>100</v>
      </c>
      <c r="G463" s="266" t="s">
        <v>1065</v>
      </c>
      <c r="H463" s="218" t="s">
        <v>1078</v>
      </c>
    </row>
    <row r="464" spans="1:14" ht="75">
      <c r="B464" s="441" t="s">
        <v>1079</v>
      </c>
      <c r="C464" s="442"/>
      <c r="D464" s="328">
        <v>4327.84</v>
      </c>
      <c r="E464" s="328">
        <v>5635</v>
      </c>
      <c r="F464" s="265">
        <v>100</v>
      </c>
      <c r="G464" s="266" t="s">
        <v>1065</v>
      </c>
      <c r="H464" s="218" t="s">
        <v>1080</v>
      </c>
    </row>
    <row r="465" spans="2:8" ht="75">
      <c r="B465" s="441" t="s">
        <v>1081</v>
      </c>
      <c r="C465" s="442"/>
      <c r="D465" s="328">
        <v>3381.73</v>
      </c>
      <c r="E465" s="328">
        <v>3760</v>
      </c>
      <c r="F465" s="265">
        <v>100</v>
      </c>
      <c r="G465" s="266" t="s">
        <v>1065</v>
      </c>
      <c r="H465" s="218" t="s">
        <v>1082</v>
      </c>
    </row>
    <row r="466" spans="2:8" ht="75">
      <c r="B466" s="441" t="s">
        <v>1083</v>
      </c>
      <c r="C466" s="442"/>
      <c r="D466" s="328">
        <v>12000</v>
      </c>
      <c r="E466" s="328">
        <v>13697.92</v>
      </c>
      <c r="F466" s="265">
        <v>100</v>
      </c>
      <c r="G466" s="266" t="s">
        <v>1065</v>
      </c>
      <c r="H466" s="218" t="s">
        <v>1084</v>
      </c>
    </row>
    <row r="467" spans="2:8" ht="75">
      <c r="B467" s="441" t="s">
        <v>1085</v>
      </c>
      <c r="C467" s="442"/>
      <c r="D467" s="328">
        <v>28000</v>
      </c>
      <c r="E467" s="328">
        <v>29310</v>
      </c>
      <c r="F467" s="265">
        <v>100</v>
      </c>
      <c r="G467" s="266" t="s">
        <v>1065</v>
      </c>
      <c r="H467" s="218" t="s">
        <v>1086</v>
      </c>
    </row>
    <row r="468" spans="2:8" ht="75">
      <c r="B468" s="441" t="s">
        <v>1087</v>
      </c>
      <c r="C468" s="442"/>
      <c r="D468" s="328">
        <v>17000</v>
      </c>
      <c r="E468" s="328">
        <v>17022</v>
      </c>
      <c r="F468" s="265">
        <v>100</v>
      </c>
      <c r="G468" s="266" t="s">
        <v>1065</v>
      </c>
      <c r="H468" s="218" t="s">
        <v>1088</v>
      </c>
    </row>
    <row r="469" spans="2:8" ht="75">
      <c r="B469" s="441" t="s">
        <v>1089</v>
      </c>
      <c r="C469" s="442"/>
      <c r="D469" s="328">
        <v>9981.23</v>
      </c>
      <c r="E469" s="328">
        <v>10589.2</v>
      </c>
      <c r="F469" s="265">
        <v>100</v>
      </c>
      <c r="G469" s="266" t="s">
        <v>1065</v>
      </c>
      <c r="H469" s="218" t="s">
        <v>1090</v>
      </c>
    </row>
    <row r="470" spans="2:8" ht="75">
      <c r="B470" s="441" t="s">
        <v>1091</v>
      </c>
      <c r="C470" s="442"/>
      <c r="D470" s="328">
        <v>27758.959999999999</v>
      </c>
      <c r="E470" s="328">
        <v>28736</v>
      </c>
      <c r="F470" s="265">
        <v>100</v>
      </c>
      <c r="G470" s="266" t="s">
        <v>1065</v>
      </c>
      <c r="H470" s="218" t="s">
        <v>1092</v>
      </c>
    </row>
    <row r="471" spans="2:8" ht="75">
      <c r="B471" s="441" t="s">
        <v>1093</v>
      </c>
      <c r="C471" s="442"/>
      <c r="D471" s="328">
        <v>28000</v>
      </c>
      <c r="E471" s="328">
        <v>29408.75</v>
      </c>
      <c r="F471" s="265">
        <v>100</v>
      </c>
      <c r="G471" s="266" t="s">
        <v>1065</v>
      </c>
      <c r="H471" s="218" t="s">
        <v>1094</v>
      </c>
    </row>
    <row r="472" spans="2:8" ht="75">
      <c r="B472" s="441" t="s">
        <v>1095</v>
      </c>
      <c r="C472" s="442"/>
      <c r="D472" s="328">
        <v>9013.7999999999993</v>
      </c>
      <c r="E472" s="328">
        <v>19854.75</v>
      </c>
      <c r="F472" s="265">
        <v>100</v>
      </c>
      <c r="G472" s="266" t="s">
        <v>1065</v>
      </c>
      <c r="H472" s="218" t="s">
        <v>1096</v>
      </c>
    </row>
    <row r="473" spans="2:8" ht="75">
      <c r="B473" s="441" t="s">
        <v>1097</v>
      </c>
      <c r="C473" s="442"/>
      <c r="D473" s="328">
        <v>45187.61</v>
      </c>
      <c r="E473" s="328">
        <v>47680</v>
      </c>
      <c r="F473" s="265">
        <v>100</v>
      </c>
      <c r="G473" s="266" t="s">
        <v>1065</v>
      </c>
      <c r="H473" s="218" t="s">
        <v>1098</v>
      </c>
    </row>
    <row r="474" spans="2:8" ht="75">
      <c r="B474" s="441" t="s">
        <v>1099</v>
      </c>
      <c r="C474" s="442"/>
      <c r="D474" s="328">
        <v>42000</v>
      </c>
      <c r="E474" s="328">
        <v>42767.5</v>
      </c>
      <c r="F474" s="265">
        <v>100</v>
      </c>
      <c r="G474" s="266" t="s">
        <v>1065</v>
      </c>
      <c r="H474" s="218" t="s">
        <v>1100</v>
      </c>
    </row>
    <row r="475" spans="2:8" ht="75">
      <c r="B475" s="441" t="s">
        <v>1101</v>
      </c>
      <c r="C475" s="442"/>
      <c r="D475" s="328">
        <v>26000</v>
      </c>
      <c r="E475" s="328">
        <v>26617.5</v>
      </c>
      <c r="F475" s="265">
        <v>100</v>
      </c>
      <c r="G475" s="266" t="s">
        <v>1065</v>
      </c>
      <c r="H475" s="218" t="s">
        <v>1102</v>
      </c>
    </row>
    <row r="476" spans="2:8" ht="90">
      <c r="B476" s="441" t="s">
        <v>1101</v>
      </c>
      <c r="C476" s="442"/>
      <c r="D476" s="328">
        <v>12000</v>
      </c>
      <c r="E476" s="328">
        <v>12674</v>
      </c>
      <c r="F476" s="265">
        <v>100</v>
      </c>
      <c r="G476" s="266" t="s">
        <v>1065</v>
      </c>
      <c r="H476" s="218" t="s">
        <v>1103</v>
      </c>
    </row>
    <row r="477" spans="2:8" ht="75">
      <c r="B477" s="441" t="s">
        <v>1104</v>
      </c>
      <c r="C477" s="442"/>
      <c r="D477" s="328">
        <v>10000</v>
      </c>
      <c r="E477" s="328">
        <v>12478</v>
      </c>
      <c r="F477" s="265">
        <v>100</v>
      </c>
      <c r="G477" s="266" t="s">
        <v>1065</v>
      </c>
      <c r="H477" s="218" t="s">
        <v>1105</v>
      </c>
    </row>
    <row r="478" spans="2:8" ht="75">
      <c r="B478" s="441" t="s">
        <v>1106</v>
      </c>
      <c r="C478" s="442"/>
      <c r="D478" s="328">
        <v>19970.740000000002</v>
      </c>
      <c r="E478" s="328">
        <v>20087.5</v>
      </c>
      <c r="F478" s="265">
        <v>100</v>
      </c>
      <c r="G478" s="266" t="s">
        <v>1065</v>
      </c>
      <c r="H478" s="218" t="s">
        <v>1107</v>
      </c>
    </row>
    <row r="479" spans="2:8" ht="90">
      <c r="B479" s="441" t="s">
        <v>1108</v>
      </c>
      <c r="C479" s="442"/>
      <c r="D479" s="328">
        <v>24000</v>
      </c>
      <c r="E479" s="328">
        <v>26392.5</v>
      </c>
      <c r="F479" s="265">
        <v>100</v>
      </c>
      <c r="G479" s="266" t="s">
        <v>1065</v>
      </c>
      <c r="H479" s="218" t="s">
        <v>1109</v>
      </c>
    </row>
    <row r="480" spans="2:8" ht="75">
      <c r="B480" s="441" t="s">
        <v>1110</v>
      </c>
      <c r="C480" s="442"/>
      <c r="D480" s="328">
        <v>19538.5</v>
      </c>
      <c r="E480" s="328">
        <v>19722</v>
      </c>
      <c r="F480" s="265">
        <v>100</v>
      </c>
      <c r="G480" s="266" t="s">
        <v>1065</v>
      </c>
      <c r="H480" s="218" t="s">
        <v>1111</v>
      </c>
    </row>
    <row r="481" spans="2:8" ht="75">
      <c r="B481" s="441" t="s">
        <v>1112</v>
      </c>
      <c r="C481" s="442"/>
      <c r="D481" s="328">
        <v>28468.85</v>
      </c>
      <c r="E481" s="328">
        <v>24666.5</v>
      </c>
      <c r="F481" s="265">
        <v>100</v>
      </c>
      <c r="G481" s="266" t="s">
        <v>1113</v>
      </c>
      <c r="H481" s="218" t="s">
        <v>1114</v>
      </c>
    </row>
    <row r="482" spans="2:8" ht="75">
      <c r="B482" s="441" t="s">
        <v>1115</v>
      </c>
      <c r="C482" s="442"/>
      <c r="D482" s="328">
        <v>19718.98</v>
      </c>
      <c r="E482" s="328">
        <v>17135.400000000001</v>
      </c>
      <c r="F482" s="265">
        <v>100</v>
      </c>
      <c r="G482" s="266" t="s">
        <v>1113</v>
      </c>
      <c r="H482" s="218" t="s">
        <v>1116</v>
      </c>
    </row>
    <row r="483" spans="2:8" ht="90">
      <c r="B483" s="441" t="s">
        <v>1117</v>
      </c>
      <c r="C483" s="442"/>
      <c r="D483" s="328">
        <v>13648.07</v>
      </c>
      <c r="E483" s="328">
        <v>10765</v>
      </c>
      <c r="F483" s="265">
        <v>100</v>
      </c>
      <c r="G483" s="266" t="s">
        <v>1113</v>
      </c>
      <c r="H483" s="218" t="s">
        <v>1118</v>
      </c>
    </row>
    <row r="484" spans="2:8" ht="75">
      <c r="B484" s="441" t="s">
        <v>1119</v>
      </c>
      <c r="C484" s="442"/>
      <c r="D484" s="328">
        <v>67326.14</v>
      </c>
      <c r="E484" s="328">
        <v>62880</v>
      </c>
      <c r="F484" s="265">
        <v>100</v>
      </c>
      <c r="G484" s="266" t="s">
        <v>1113</v>
      </c>
      <c r="H484" s="218" t="s">
        <v>1120</v>
      </c>
    </row>
    <row r="485" spans="2:8" ht="75">
      <c r="B485" s="441" t="s">
        <v>1121</v>
      </c>
      <c r="C485" s="442"/>
      <c r="D485" s="328">
        <v>58237.38</v>
      </c>
      <c r="E485" s="328">
        <v>44717.75</v>
      </c>
      <c r="F485" s="265">
        <v>100</v>
      </c>
      <c r="G485" s="266" t="s">
        <v>1113</v>
      </c>
      <c r="H485" s="218" t="s">
        <v>1122</v>
      </c>
    </row>
    <row r="486" spans="2:8" ht="75">
      <c r="B486" s="441" t="s">
        <v>1123</v>
      </c>
      <c r="C486" s="442"/>
      <c r="D486" s="328">
        <v>16994.95</v>
      </c>
      <c r="E486" s="328">
        <v>14350</v>
      </c>
      <c r="F486" s="265">
        <v>100</v>
      </c>
      <c r="G486" s="266" t="s">
        <v>1113</v>
      </c>
      <c r="H486" s="218" t="s">
        <v>1124</v>
      </c>
    </row>
    <row r="487" spans="2:8" ht="75">
      <c r="B487" s="441" t="s">
        <v>1125</v>
      </c>
      <c r="C487" s="442"/>
      <c r="D487" s="328">
        <v>10869.2</v>
      </c>
      <c r="E487" s="328">
        <v>10190.34</v>
      </c>
      <c r="F487" s="265">
        <v>100</v>
      </c>
      <c r="G487" s="266" t="s">
        <v>1113</v>
      </c>
      <c r="H487" s="218" t="s">
        <v>1126</v>
      </c>
    </row>
    <row r="488" spans="2:8" ht="75">
      <c r="B488" s="441" t="s">
        <v>1127</v>
      </c>
      <c r="C488" s="442"/>
      <c r="D488" s="328">
        <v>11250.86</v>
      </c>
      <c r="E488" s="328">
        <v>92000</v>
      </c>
      <c r="F488" s="265">
        <v>100</v>
      </c>
      <c r="G488" s="266" t="s">
        <v>1113</v>
      </c>
      <c r="H488" s="218" t="s">
        <v>1128</v>
      </c>
    </row>
    <row r="489" spans="2:8" ht="75">
      <c r="B489" s="441" t="s">
        <v>1129</v>
      </c>
      <c r="C489" s="442"/>
      <c r="D489" s="328">
        <v>23850.65</v>
      </c>
      <c r="E489" s="328">
        <v>22440</v>
      </c>
      <c r="F489" s="265">
        <v>100</v>
      </c>
      <c r="G489" s="266" t="s">
        <v>1113</v>
      </c>
      <c r="H489" s="218" t="s">
        <v>1130</v>
      </c>
    </row>
    <row r="490" spans="2:8" ht="75">
      <c r="B490" s="441" t="s">
        <v>1131</v>
      </c>
      <c r="C490" s="442"/>
      <c r="D490" s="328">
        <v>11986.66</v>
      </c>
      <c r="E490" s="328">
        <v>10614</v>
      </c>
      <c r="F490" s="265">
        <v>100</v>
      </c>
      <c r="G490" s="266" t="s">
        <v>1113</v>
      </c>
      <c r="H490" s="218" t="s">
        <v>1132</v>
      </c>
    </row>
    <row r="491" spans="2:8" ht="75">
      <c r="B491" s="441" t="s">
        <v>1133</v>
      </c>
      <c r="C491" s="442"/>
      <c r="D491" s="328">
        <v>16176.57</v>
      </c>
      <c r="E491" s="328">
        <v>14795</v>
      </c>
      <c r="F491" s="265">
        <v>100</v>
      </c>
      <c r="G491" s="266" t="s">
        <v>1113</v>
      </c>
      <c r="H491" s="218" t="s">
        <v>1134</v>
      </c>
    </row>
    <row r="492" spans="2:8" ht="75">
      <c r="B492" s="441" t="s">
        <v>1135</v>
      </c>
      <c r="C492" s="442"/>
      <c r="D492" s="328">
        <v>13091.12</v>
      </c>
      <c r="E492" s="328">
        <v>10437</v>
      </c>
      <c r="F492" s="265">
        <v>100</v>
      </c>
      <c r="G492" s="266" t="s">
        <v>1113</v>
      </c>
      <c r="H492" s="218" t="s">
        <v>1136</v>
      </c>
    </row>
    <row r="493" spans="2:8" ht="75">
      <c r="B493" s="441" t="s">
        <v>1137</v>
      </c>
      <c r="C493" s="442"/>
      <c r="D493" s="328">
        <v>10333.07</v>
      </c>
      <c r="E493" s="328">
        <v>9490</v>
      </c>
      <c r="F493" s="265">
        <v>100</v>
      </c>
      <c r="G493" s="266" t="s">
        <v>1113</v>
      </c>
      <c r="H493" s="218" t="s">
        <v>1138</v>
      </c>
    </row>
    <row r="494" spans="2:8" ht="75">
      <c r="B494" s="441" t="s">
        <v>1139</v>
      </c>
      <c r="C494" s="442"/>
      <c r="D494" s="328">
        <v>82687.63</v>
      </c>
      <c r="E494" s="328">
        <v>65704</v>
      </c>
      <c r="F494" s="265">
        <v>100</v>
      </c>
      <c r="G494" s="266" t="s">
        <v>1113</v>
      </c>
      <c r="H494" s="218" t="s">
        <v>1140</v>
      </c>
    </row>
    <row r="495" spans="2:8" ht="75">
      <c r="B495" s="441" t="s">
        <v>1141</v>
      </c>
      <c r="C495" s="442"/>
      <c r="D495" s="328">
        <v>11988.94</v>
      </c>
      <c r="E495" s="328">
        <v>10000</v>
      </c>
      <c r="F495" s="265">
        <v>100</v>
      </c>
      <c r="G495" s="266" t="s">
        <v>1113</v>
      </c>
      <c r="H495" s="218" t="s">
        <v>1142</v>
      </c>
    </row>
    <row r="496" spans="2:8" ht="75">
      <c r="B496" s="441" t="s">
        <v>1143</v>
      </c>
      <c r="C496" s="442"/>
      <c r="D496" s="328">
        <v>9998.4699999999993</v>
      </c>
      <c r="E496" s="328">
        <v>8447.2000000000007</v>
      </c>
      <c r="F496" s="265">
        <v>100</v>
      </c>
      <c r="G496" s="266" t="s">
        <v>1113</v>
      </c>
      <c r="H496" s="218" t="s">
        <v>1144</v>
      </c>
    </row>
    <row r="497" spans="1:14" ht="75">
      <c r="B497" s="441" t="s">
        <v>1145</v>
      </c>
      <c r="C497" s="442"/>
      <c r="D497" s="328">
        <v>11771.38</v>
      </c>
      <c r="E497" s="328">
        <v>10459</v>
      </c>
      <c r="F497" s="265">
        <v>100</v>
      </c>
      <c r="G497" s="266" t="s">
        <v>1113</v>
      </c>
      <c r="H497" s="218" t="s">
        <v>1146</v>
      </c>
    </row>
    <row r="498" spans="1:14" ht="75">
      <c r="B498" s="441" t="s">
        <v>1147</v>
      </c>
      <c r="C498" s="442"/>
      <c r="D498" s="328">
        <v>50171.75</v>
      </c>
      <c r="E498" s="328">
        <v>45549.52</v>
      </c>
      <c r="F498" s="265">
        <v>100</v>
      </c>
      <c r="G498" s="266" t="s">
        <v>1113</v>
      </c>
      <c r="H498" s="218" t="s">
        <v>1148</v>
      </c>
    </row>
    <row r="499" spans="1:14" ht="75">
      <c r="B499" s="441" t="s">
        <v>1149</v>
      </c>
      <c r="C499" s="442"/>
      <c r="D499" s="328">
        <v>13993.05</v>
      </c>
      <c r="E499" s="328">
        <v>12000</v>
      </c>
      <c r="F499" s="265">
        <v>100</v>
      </c>
      <c r="G499" s="266" t="s">
        <v>1113</v>
      </c>
      <c r="H499" s="218" t="s">
        <v>1150</v>
      </c>
    </row>
    <row r="500" spans="1:14">
      <c r="B500" s="441"/>
      <c r="C500" s="442"/>
      <c r="D500" s="267">
        <f>SUM(D457:D499)</f>
        <v>956038.93999999971</v>
      </c>
      <c r="E500" s="267">
        <f>SUM(E457:E499)</f>
        <v>1036826.58</v>
      </c>
      <c r="F500" s="265"/>
      <c r="G500" s="268"/>
      <c r="H500" s="38"/>
    </row>
    <row r="501" spans="1:14">
      <c r="B501" s="4"/>
      <c r="C501" s="4"/>
      <c r="D501" s="4"/>
      <c r="E501" s="4"/>
      <c r="F501" s="5"/>
      <c r="G501" s="5"/>
      <c r="H501" s="5"/>
      <c r="I501" s="5"/>
      <c r="J501" s="36"/>
      <c r="K501" s="36"/>
      <c r="L501" s="36"/>
      <c r="M501" s="36"/>
      <c r="N501" s="36"/>
    </row>
    <row r="502" spans="1:14">
      <c r="A502" s="244"/>
      <c r="B502" s="511" t="s">
        <v>90</v>
      </c>
      <c r="C502" s="511"/>
      <c r="D502" s="511"/>
      <c r="E502" s="511"/>
      <c r="F502" s="511"/>
      <c r="G502" s="511"/>
      <c r="H502" s="511"/>
      <c r="I502" s="511"/>
      <c r="J502" s="511"/>
      <c r="K502" s="511"/>
      <c r="L502" s="511"/>
      <c r="M502" s="511"/>
      <c r="N502" s="511"/>
    </row>
    <row r="503" spans="1:14">
      <c r="B503" s="498" t="s">
        <v>91</v>
      </c>
      <c r="C503" s="498"/>
      <c r="D503" s="498"/>
      <c r="E503" s="498"/>
      <c r="F503" s="498"/>
      <c r="G503" s="498"/>
      <c r="H503" s="498"/>
      <c r="I503" s="498"/>
      <c r="J503" s="498"/>
      <c r="K503" s="498"/>
      <c r="L503" s="498"/>
      <c r="M503" s="498"/>
      <c r="N503" s="498"/>
    </row>
    <row r="504" spans="1:14" ht="42.75" customHeight="1">
      <c r="B504" s="18" t="s">
        <v>92</v>
      </c>
      <c r="C504" s="23" t="s">
        <v>93</v>
      </c>
      <c r="D504" s="18" t="s">
        <v>94</v>
      </c>
      <c r="E504" s="18" t="s">
        <v>95</v>
      </c>
    </row>
    <row r="505" spans="1:14" s="238" customFormat="1" ht="100.5" customHeight="1">
      <c r="B505" s="215" t="s">
        <v>715</v>
      </c>
      <c r="C505" s="283">
        <v>0.1</v>
      </c>
      <c r="D505" s="217" t="s">
        <v>1265</v>
      </c>
      <c r="E505" s="217" t="s">
        <v>1266</v>
      </c>
      <c r="J505" s="288"/>
      <c r="K505" s="288"/>
    </row>
    <row r="507" spans="1:14">
      <c r="A507" s="226"/>
      <c r="B507" s="498" t="s">
        <v>96</v>
      </c>
      <c r="C507" s="498"/>
      <c r="D507" s="498"/>
      <c r="E507" s="498"/>
      <c r="F507" s="498"/>
      <c r="G507" s="498"/>
      <c r="H507" s="498"/>
      <c r="I507" s="498"/>
      <c r="J507" s="498"/>
      <c r="K507" s="498"/>
      <c r="L507" s="498"/>
      <c r="M507" s="498"/>
      <c r="N507" s="498"/>
    </row>
    <row r="508" spans="1:14" ht="35.25" customHeight="1">
      <c r="B508" s="504" t="s">
        <v>97</v>
      </c>
      <c r="C508" s="506"/>
      <c r="D508" s="23" t="s">
        <v>98</v>
      </c>
      <c r="E508" s="504" t="s">
        <v>99</v>
      </c>
      <c r="F508" s="505"/>
      <c r="G508" s="506"/>
      <c r="H508" s="544" t="s">
        <v>100</v>
      </c>
      <c r="I508" s="545"/>
      <c r="J508" s="545"/>
      <c r="K508" s="545"/>
      <c r="L508" s="546"/>
      <c r="M508" s="544" t="s">
        <v>101</v>
      </c>
      <c r="N508" s="546"/>
    </row>
    <row r="509" spans="1:14" ht="35.1" customHeight="1">
      <c r="B509" s="484" t="s">
        <v>102</v>
      </c>
      <c r="C509" s="485"/>
      <c r="D509" s="10" t="s">
        <v>715</v>
      </c>
      <c r="E509" s="486" t="s">
        <v>743</v>
      </c>
      <c r="F509" s="487"/>
      <c r="G509" s="488"/>
      <c r="H509" s="547" t="s">
        <v>746</v>
      </c>
      <c r="I509" s="548"/>
      <c r="J509" s="548"/>
      <c r="K509" s="548"/>
      <c r="L509" s="549"/>
      <c r="M509" s="550" t="s">
        <v>749</v>
      </c>
      <c r="N509" s="549"/>
    </row>
    <row r="510" spans="1:14" ht="35.1" customHeight="1">
      <c r="B510" s="484" t="s">
        <v>103</v>
      </c>
      <c r="C510" s="485"/>
      <c r="D510" s="10" t="s">
        <v>715</v>
      </c>
      <c r="E510" s="486" t="s">
        <v>744</v>
      </c>
      <c r="F510" s="487"/>
      <c r="G510" s="488"/>
      <c r="H510" s="499" t="s">
        <v>747</v>
      </c>
      <c r="I510" s="500"/>
      <c r="J510" s="500"/>
      <c r="K510" s="500"/>
      <c r="L510" s="501"/>
      <c r="M510" s="502" t="s">
        <v>750</v>
      </c>
      <c r="N510" s="501"/>
    </row>
    <row r="511" spans="1:14" ht="35.1" customHeight="1">
      <c r="B511" s="484" t="s">
        <v>104</v>
      </c>
      <c r="C511" s="485"/>
      <c r="D511" s="10" t="s">
        <v>715</v>
      </c>
      <c r="E511" s="486" t="s">
        <v>745</v>
      </c>
      <c r="F511" s="487"/>
      <c r="G511" s="488"/>
      <c r="H511" s="499" t="s">
        <v>748</v>
      </c>
      <c r="I511" s="500"/>
      <c r="J511" s="500"/>
      <c r="K511" s="500"/>
      <c r="L511" s="501"/>
      <c r="M511" s="558" t="s">
        <v>751</v>
      </c>
      <c r="N511" s="559"/>
    </row>
    <row r="512" spans="1:14" ht="35.1" customHeight="1">
      <c r="B512" s="484" t="s">
        <v>105</v>
      </c>
      <c r="C512" s="485"/>
      <c r="D512" s="10" t="s">
        <v>728</v>
      </c>
      <c r="E512" s="486"/>
      <c r="F512" s="487"/>
      <c r="G512" s="488"/>
      <c r="H512" s="560"/>
      <c r="I512" s="561"/>
      <c r="J512" s="561"/>
      <c r="K512" s="561"/>
      <c r="L512" s="562"/>
      <c r="M512" s="563"/>
      <c r="N512" s="564"/>
    </row>
    <row r="513" spans="1:17">
      <c r="B513" s="16"/>
      <c r="C513" s="7"/>
      <c r="D513" s="47"/>
      <c r="E513" s="48"/>
      <c r="F513" s="48"/>
      <c r="G513" s="48"/>
      <c r="H513" s="35"/>
      <c r="I513" s="35"/>
      <c r="J513" s="35"/>
      <c r="K513" s="35"/>
      <c r="L513" s="35"/>
      <c r="M513" s="35"/>
      <c r="N513" s="35"/>
    </row>
    <row r="514" spans="1:17">
      <c r="A514" s="245"/>
      <c r="B514" s="448" t="s">
        <v>264</v>
      </c>
      <c r="C514" s="449"/>
      <c r="D514" s="449"/>
      <c r="E514" s="449"/>
      <c r="F514" s="450"/>
      <c r="G514" s="5"/>
      <c r="H514" s="5"/>
      <c r="I514" s="5"/>
      <c r="J514" s="5"/>
      <c r="K514" s="5"/>
      <c r="L514" s="5"/>
      <c r="M514" s="5"/>
      <c r="N514" s="5"/>
      <c r="O514" s="5"/>
      <c r="P514" s="5"/>
      <c r="Q514" s="5"/>
    </row>
    <row r="515" spans="1:17">
      <c r="B515" s="492" t="s">
        <v>237</v>
      </c>
      <c r="C515" s="504" t="s">
        <v>234</v>
      </c>
      <c r="D515" s="506"/>
      <c r="E515" s="494" t="s">
        <v>79</v>
      </c>
      <c r="F515" s="495"/>
    </row>
    <row r="516" spans="1:17" ht="18">
      <c r="B516" s="493"/>
      <c r="C516" s="20" t="s">
        <v>235</v>
      </c>
      <c r="D516" s="20" t="s">
        <v>236</v>
      </c>
      <c r="E516" s="496"/>
      <c r="F516" s="497"/>
      <c r="I516" s="5"/>
    </row>
    <row r="517" spans="1:17" ht="93" customHeight="1">
      <c r="B517" s="49" t="s">
        <v>715</v>
      </c>
      <c r="C517" s="49">
        <v>5</v>
      </c>
      <c r="D517" s="25">
        <v>5</v>
      </c>
      <c r="E517" s="553" t="s">
        <v>1396</v>
      </c>
      <c r="F517" s="554"/>
      <c r="G517" s="5"/>
      <c r="H517" s="5"/>
      <c r="I517" s="5"/>
      <c r="J517" s="289"/>
      <c r="K517" s="289"/>
    </row>
    <row r="518" spans="1:17">
      <c r="B518" s="24"/>
      <c r="C518" s="49"/>
      <c r="D518" s="2"/>
      <c r="E518" s="25"/>
      <c r="F518" s="25"/>
      <c r="G518" s="5"/>
      <c r="H518" s="5"/>
      <c r="I518" s="5"/>
      <c r="J518" s="289"/>
      <c r="K518" s="289"/>
    </row>
    <row r="519" spans="1:17" ht="18">
      <c r="B519" s="20" t="s">
        <v>238</v>
      </c>
      <c r="C519" s="20" t="s">
        <v>239</v>
      </c>
      <c r="D519" s="20" t="s">
        <v>240</v>
      </c>
      <c r="E519" s="20" t="s">
        <v>241</v>
      </c>
      <c r="F519" s="20" t="s">
        <v>98</v>
      </c>
      <c r="G519" s="20" t="s">
        <v>242</v>
      </c>
      <c r="H519" s="20" t="s">
        <v>79</v>
      </c>
    </row>
    <row r="520" spans="1:17">
      <c r="B520" s="555" t="s">
        <v>728</v>
      </c>
      <c r="C520" s="555" t="s">
        <v>728</v>
      </c>
      <c r="D520" s="555" t="s">
        <v>728</v>
      </c>
      <c r="E520" s="24" t="s">
        <v>243</v>
      </c>
      <c r="F520" s="49" t="s">
        <v>728</v>
      </c>
      <c r="G520" s="49" t="s">
        <v>247</v>
      </c>
      <c r="H520" s="489"/>
    </row>
    <row r="521" spans="1:17">
      <c r="B521" s="556"/>
      <c r="C521" s="556"/>
      <c r="D521" s="556"/>
      <c r="E521" s="24" t="s">
        <v>244</v>
      </c>
      <c r="F521" s="49" t="s">
        <v>728</v>
      </c>
      <c r="G521" s="49" t="s">
        <v>248</v>
      </c>
      <c r="H521" s="490"/>
    </row>
    <row r="522" spans="1:17" ht="16.5">
      <c r="B522" s="556"/>
      <c r="C522" s="556"/>
      <c r="D522" s="556"/>
      <c r="E522" s="24" t="s">
        <v>245</v>
      </c>
      <c r="F522" s="49" t="s">
        <v>728</v>
      </c>
      <c r="G522" s="49" t="s">
        <v>249</v>
      </c>
      <c r="H522" s="490"/>
    </row>
    <row r="523" spans="1:17">
      <c r="B523" s="557"/>
      <c r="C523" s="557"/>
      <c r="D523" s="557"/>
      <c r="E523" s="24" t="s">
        <v>246</v>
      </c>
      <c r="F523" s="49" t="s">
        <v>728</v>
      </c>
      <c r="G523" s="49" t="s">
        <v>250</v>
      </c>
      <c r="H523" s="491"/>
    </row>
    <row r="524" spans="1:17">
      <c r="B524" s="20" t="s">
        <v>253</v>
      </c>
      <c r="C524" s="20" t="s">
        <v>254</v>
      </c>
      <c r="D524" s="20" t="s">
        <v>255</v>
      </c>
    </row>
    <row r="525" spans="1:17" ht="45">
      <c r="B525" s="44" t="s">
        <v>251</v>
      </c>
      <c r="C525" s="25">
        <v>0</v>
      </c>
      <c r="D525" s="25"/>
    </row>
    <row r="526" spans="1:17" ht="45">
      <c r="B526" s="44" t="s">
        <v>252</v>
      </c>
      <c r="C526" s="25" t="s">
        <v>740</v>
      </c>
      <c r="D526" s="25"/>
    </row>
    <row r="528" spans="1:17">
      <c r="B528" s="46" t="s">
        <v>256</v>
      </c>
      <c r="C528" s="287"/>
      <c r="D528" s="46"/>
      <c r="E528" s="46"/>
      <c r="F528" s="46"/>
      <c r="G528" s="46"/>
      <c r="H528" s="46"/>
      <c r="I528" s="46"/>
      <c r="J528" s="287"/>
      <c r="K528" s="287"/>
      <c r="L528" s="46"/>
      <c r="M528" s="46"/>
      <c r="N528" s="46"/>
    </row>
    <row r="529" spans="1:5" ht="45">
      <c r="B529" s="20" t="s">
        <v>257</v>
      </c>
      <c r="C529" s="20" t="s">
        <v>258</v>
      </c>
      <c r="D529" s="20" t="s">
        <v>255</v>
      </c>
    </row>
    <row r="530" spans="1:5">
      <c r="B530" s="317">
        <v>0</v>
      </c>
      <c r="C530" s="239" t="s">
        <v>741</v>
      </c>
      <c r="D530" s="25" t="s">
        <v>741</v>
      </c>
    </row>
    <row r="531" spans="1:5">
      <c r="D531" s="50"/>
    </row>
    <row r="532" spans="1:5">
      <c r="A532" s="226"/>
      <c r="B532" s="511" t="s">
        <v>265</v>
      </c>
      <c r="C532" s="511"/>
      <c r="D532" s="511"/>
      <c r="E532" s="511"/>
    </row>
    <row r="533" spans="1:5">
      <c r="B533" s="511" t="s">
        <v>259</v>
      </c>
      <c r="C533" s="511"/>
      <c r="D533" s="511"/>
      <c r="E533" s="511"/>
    </row>
    <row r="534" spans="1:5" ht="36">
      <c r="B534" s="51" t="s">
        <v>261</v>
      </c>
      <c r="C534" s="20" t="s">
        <v>262</v>
      </c>
      <c r="D534" s="51" t="s">
        <v>263</v>
      </c>
      <c r="E534" s="51" t="s">
        <v>255</v>
      </c>
    </row>
    <row r="535" spans="1:5">
      <c r="B535" s="25" t="s">
        <v>728</v>
      </c>
      <c r="C535" s="25" t="s">
        <v>728</v>
      </c>
      <c r="D535" s="25" t="s">
        <v>728</v>
      </c>
      <c r="E535" s="25" t="s">
        <v>741</v>
      </c>
    </row>
    <row r="536" spans="1:5">
      <c r="B536" s="50"/>
      <c r="C536" s="50"/>
      <c r="D536" s="50"/>
      <c r="E536" s="50"/>
    </row>
    <row r="537" spans="1:5" ht="15" customHeight="1">
      <c r="A537" s="227"/>
      <c r="B537" s="512" t="s">
        <v>266</v>
      </c>
      <c r="C537" s="512"/>
      <c r="D537" s="512"/>
      <c r="E537" s="46"/>
    </row>
    <row r="538" spans="1:5">
      <c r="B538" s="20" t="s">
        <v>270</v>
      </c>
      <c r="C538" s="20" t="s">
        <v>625</v>
      </c>
      <c r="D538" s="51" t="s">
        <v>255</v>
      </c>
      <c r="E538" s="30"/>
    </row>
    <row r="539" spans="1:5" ht="54">
      <c r="B539" s="51" t="s">
        <v>644</v>
      </c>
      <c r="C539" s="25" t="s">
        <v>1342</v>
      </c>
      <c r="D539" s="358" t="s">
        <v>1398</v>
      </c>
    </row>
    <row r="540" spans="1:5" ht="36">
      <c r="B540" s="51" t="s">
        <v>645</v>
      </c>
      <c r="C540" s="25" t="s">
        <v>728</v>
      </c>
      <c r="D540" s="25" t="s">
        <v>741</v>
      </c>
      <c r="E540" s="50"/>
    </row>
    <row r="541" spans="1:5" ht="42.75" customHeight="1">
      <c r="B541" s="51" t="s">
        <v>646</v>
      </c>
      <c r="C541" s="25" t="s">
        <v>728</v>
      </c>
      <c r="D541" s="25" t="s">
        <v>741</v>
      </c>
      <c r="E541" s="50"/>
    </row>
    <row r="542" spans="1:5">
      <c r="C542" s="50"/>
      <c r="D542" s="50"/>
      <c r="E542" s="50"/>
    </row>
    <row r="544" spans="1:5">
      <c r="A544" s="227"/>
      <c r="B544" s="511" t="s">
        <v>267</v>
      </c>
      <c r="C544" s="511"/>
      <c r="D544" s="511"/>
      <c r="E544" s="511"/>
    </row>
    <row r="545" spans="2:7">
      <c r="B545" s="20" t="s">
        <v>270</v>
      </c>
      <c r="C545" s="20" t="s">
        <v>269</v>
      </c>
      <c r="D545" s="20" t="s">
        <v>270</v>
      </c>
      <c r="E545" s="20" t="s">
        <v>269</v>
      </c>
      <c r="F545" s="20" t="s">
        <v>268</v>
      </c>
      <c r="G545" s="51" t="s">
        <v>255</v>
      </c>
    </row>
    <row r="546" spans="2:7" ht="27">
      <c r="B546" s="51" t="s">
        <v>647</v>
      </c>
      <c r="C546" s="240">
        <v>4</v>
      </c>
      <c r="D546" s="531" t="s">
        <v>642</v>
      </c>
      <c r="E546" s="574">
        <v>19</v>
      </c>
      <c r="F546" s="388">
        <f>C546/E546</f>
        <v>0.21052631578947367</v>
      </c>
      <c r="G546" s="755" t="s">
        <v>1428</v>
      </c>
    </row>
    <row r="547" spans="2:7" ht="21.75" customHeight="1">
      <c r="B547" s="51" t="s">
        <v>648</v>
      </c>
      <c r="C547" s="240">
        <v>0</v>
      </c>
      <c r="D547" s="531"/>
      <c r="E547" s="574"/>
      <c r="F547" s="389"/>
      <c r="G547" s="756"/>
    </row>
    <row r="548" spans="2:7" ht="27">
      <c r="B548" s="51" t="s">
        <v>649</v>
      </c>
      <c r="C548" s="240">
        <v>119</v>
      </c>
      <c r="D548" s="576" t="s">
        <v>643</v>
      </c>
      <c r="E548" s="575">
        <v>315</v>
      </c>
      <c r="F548" s="390">
        <f>C548/E548</f>
        <v>0.37777777777777777</v>
      </c>
      <c r="G548" s="755" t="s">
        <v>1428</v>
      </c>
    </row>
    <row r="549" spans="2:7" ht="27">
      <c r="B549" s="51" t="s">
        <v>650</v>
      </c>
      <c r="C549" s="240">
        <v>0</v>
      </c>
      <c r="D549" s="577"/>
      <c r="E549" s="575"/>
      <c r="F549" s="391"/>
      <c r="G549" s="757"/>
    </row>
    <row r="550" spans="2:7" ht="63">
      <c r="B550" s="51" t="s">
        <v>651</v>
      </c>
      <c r="C550" s="240">
        <v>0</v>
      </c>
      <c r="D550" s="578"/>
      <c r="E550" s="575"/>
      <c r="F550" s="392"/>
      <c r="G550" s="756"/>
    </row>
    <row r="552" spans="2:7" ht="15.75" customHeight="1">
      <c r="B552" s="498" t="s">
        <v>276</v>
      </c>
      <c r="C552" s="498"/>
      <c r="D552" s="498"/>
      <c r="E552" s="498"/>
      <c r="F552" s="498"/>
      <c r="G552" s="498"/>
    </row>
    <row r="553" spans="2:7" ht="34.5" customHeight="1">
      <c r="B553" s="20" t="s">
        <v>271</v>
      </c>
      <c r="C553" s="20" t="s">
        <v>272</v>
      </c>
      <c r="D553" s="20" t="s">
        <v>273</v>
      </c>
      <c r="E553" s="20" t="s">
        <v>274</v>
      </c>
      <c r="F553" s="20" t="s">
        <v>486</v>
      </c>
      <c r="G553" s="20" t="s">
        <v>79</v>
      </c>
    </row>
    <row r="554" spans="2:7" ht="216.75" customHeight="1">
      <c r="B554" s="629" t="s">
        <v>1260</v>
      </c>
      <c r="C554" s="25" t="s">
        <v>1345</v>
      </c>
      <c r="D554" s="323">
        <v>522157.52</v>
      </c>
      <c r="E554" s="323">
        <v>91307.45</v>
      </c>
      <c r="F554" s="324">
        <f>E554/D554</f>
        <v>0.17486571868197934</v>
      </c>
      <c r="G554" s="25" t="s">
        <v>1346</v>
      </c>
    </row>
    <row r="555" spans="2:7" ht="45">
      <c r="B555" s="629"/>
      <c r="C555" s="25" t="s">
        <v>633</v>
      </c>
      <c r="D555" s="25" t="s">
        <v>635</v>
      </c>
      <c r="E555" s="25" t="s">
        <v>338</v>
      </c>
      <c r="F555" s="25" t="s">
        <v>335</v>
      </c>
      <c r="G555" s="25" t="s">
        <v>634</v>
      </c>
    </row>
    <row r="557" spans="2:7">
      <c r="B557" s="498" t="s">
        <v>487</v>
      </c>
      <c r="C557" s="498"/>
      <c r="D557" s="498"/>
      <c r="E557" s="498"/>
      <c r="F557" s="498"/>
      <c r="G557" s="498"/>
    </row>
    <row r="559" spans="2:7" ht="48" customHeight="1">
      <c r="B559" s="20" t="s">
        <v>493</v>
      </c>
      <c r="C559" s="565" t="s">
        <v>499</v>
      </c>
      <c r="D559" s="566"/>
      <c r="E559" s="566"/>
      <c r="F559" s="567"/>
      <c r="G559" s="20" t="s">
        <v>79</v>
      </c>
    </row>
    <row r="560" spans="2:7" ht="24">
      <c r="B560" s="568" t="s">
        <v>728</v>
      </c>
      <c r="C560" s="299" t="s">
        <v>488</v>
      </c>
      <c r="D560" s="318" t="s">
        <v>741</v>
      </c>
      <c r="E560" s="299" t="s">
        <v>494</v>
      </c>
      <c r="F560" s="318" t="s">
        <v>741</v>
      </c>
      <c r="G560" s="569" t="s">
        <v>741</v>
      </c>
    </row>
    <row r="561" spans="2:11">
      <c r="B561" s="568"/>
      <c r="C561" s="299" t="s">
        <v>489</v>
      </c>
      <c r="D561" s="318" t="s">
        <v>741</v>
      </c>
      <c r="E561" s="299" t="s">
        <v>490</v>
      </c>
      <c r="F561" s="318" t="s">
        <v>741</v>
      </c>
      <c r="G561" s="570"/>
    </row>
    <row r="562" spans="2:11" ht="24">
      <c r="B562" s="568"/>
      <c r="C562" s="299" t="s">
        <v>491</v>
      </c>
      <c r="D562" s="318" t="s">
        <v>741</v>
      </c>
      <c r="E562" s="299" t="s">
        <v>492</v>
      </c>
      <c r="F562" s="318" t="s">
        <v>741</v>
      </c>
      <c r="G562" s="571"/>
    </row>
    <row r="564" spans="2:11" ht="18">
      <c r="B564" s="20" t="s">
        <v>351</v>
      </c>
      <c r="C564" s="20" t="s">
        <v>275</v>
      </c>
      <c r="E564" s="209"/>
    </row>
    <row r="565" spans="2:11" s="175" customFormat="1" ht="96">
      <c r="B565" s="112" t="s">
        <v>715</v>
      </c>
      <c r="C565" s="246" t="s">
        <v>1343</v>
      </c>
      <c r="D565" s="26"/>
      <c r="E565" s="210"/>
      <c r="J565" s="290"/>
      <c r="K565" s="290"/>
    </row>
    <row r="566" spans="2:11" s="175" customFormat="1">
      <c r="B566" s="26"/>
      <c r="C566" s="174"/>
      <c r="D566" s="26"/>
      <c r="J566" s="290"/>
      <c r="K566" s="290"/>
    </row>
    <row r="567" spans="2:11" s="175" customFormat="1">
      <c r="B567" s="26"/>
      <c r="C567" s="174"/>
      <c r="D567" s="26"/>
      <c r="J567" s="290"/>
      <c r="K567" s="290"/>
    </row>
    <row r="568" spans="2:11" ht="55.5" customHeight="1">
      <c r="B568" s="176" t="s">
        <v>504</v>
      </c>
      <c r="C568" s="565" t="s">
        <v>505</v>
      </c>
      <c r="D568" s="566"/>
      <c r="E568" s="531" t="s">
        <v>500</v>
      </c>
      <c r="F568" s="531"/>
      <c r="G568" s="176" t="s">
        <v>506</v>
      </c>
      <c r="H568" s="565" t="s">
        <v>505</v>
      </c>
      <c r="I568" s="566"/>
      <c r="J568" s="291" t="s">
        <v>79</v>
      </c>
    </row>
    <row r="569" spans="2:11">
      <c r="B569" s="625">
        <v>1</v>
      </c>
      <c r="C569" s="319" t="s">
        <v>498</v>
      </c>
      <c r="D569" s="320" t="s">
        <v>741</v>
      </c>
      <c r="E569" s="606" t="s">
        <v>501</v>
      </c>
      <c r="F569" s="607" t="s">
        <v>728</v>
      </c>
      <c r="G569" s="624">
        <v>0</v>
      </c>
      <c r="H569" s="178" t="s">
        <v>498</v>
      </c>
      <c r="I569" s="179"/>
      <c r="J569" s="601"/>
    </row>
    <row r="570" spans="2:11">
      <c r="B570" s="625"/>
      <c r="C570" s="319" t="s">
        <v>489</v>
      </c>
      <c r="D570" s="320" t="s">
        <v>741</v>
      </c>
      <c r="E570" s="606"/>
      <c r="F570" s="607"/>
      <c r="G570" s="624"/>
      <c r="H570" s="178" t="s">
        <v>489</v>
      </c>
      <c r="I570" s="179"/>
      <c r="J570" s="602"/>
    </row>
    <row r="571" spans="2:11">
      <c r="B571" s="625"/>
      <c r="C571" s="319" t="s">
        <v>492</v>
      </c>
      <c r="D571" s="320" t="s">
        <v>741</v>
      </c>
      <c r="E571" s="606"/>
      <c r="F571" s="607"/>
      <c r="G571" s="624"/>
      <c r="H571" s="178" t="s">
        <v>492</v>
      </c>
      <c r="I571" s="179"/>
      <c r="J571" s="602"/>
    </row>
    <row r="572" spans="2:11" ht="18">
      <c r="B572" s="625"/>
      <c r="C572" s="319" t="s">
        <v>496</v>
      </c>
      <c r="D572" s="320" t="s">
        <v>741</v>
      </c>
      <c r="E572" s="322" t="s">
        <v>502</v>
      </c>
      <c r="F572" s="321" t="s">
        <v>728</v>
      </c>
      <c r="G572" s="624"/>
      <c r="H572" s="178" t="s">
        <v>496</v>
      </c>
      <c r="I572" s="179"/>
      <c r="J572" s="602"/>
    </row>
    <row r="573" spans="2:11" ht="30" customHeight="1">
      <c r="B573" s="625"/>
      <c r="C573" s="319" t="s">
        <v>497</v>
      </c>
      <c r="D573" s="320" t="s">
        <v>741</v>
      </c>
      <c r="E573" s="606" t="s">
        <v>503</v>
      </c>
      <c r="F573" s="607" t="s">
        <v>728</v>
      </c>
      <c r="G573" s="624"/>
      <c r="H573" s="178" t="s">
        <v>497</v>
      </c>
      <c r="I573" s="179"/>
      <c r="J573" s="602"/>
    </row>
    <row r="574" spans="2:11">
      <c r="B574" s="625"/>
      <c r="C574" s="319" t="s">
        <v>490</v>
      </c>
      <c r="D574" s="320" t="s">
        <v>741</v>
      </c>
      <c r="E574" s="606"/>
      <c r="F574" s="607"/>
      <c r="G574" s="624"/>
      <c r="H574" s="178" t="s">
        <v>490</v>
      </c>
      <c r="I574" s="179"/>
      <c r="J574" s="602"/>
    </row>
    <row r="575" spans="2:11">
      <c r="B575" s="625"/>
      <c r="C575" s="319" t="s">
        <v>495</v>
      </c>
      <c r="D575" s="320" t="s">
        <v>1344</v>
      </c>
      <c r="E575" s="606"/>
      <c r="F575" s="607"/>
      <c r="G575" s="624"/>
      <c r="H575" s="178" t="s">
        <v>495</v>
      </c>
      <c r="I575" s="179"/>
      <c r="J575" s="603"/>
    </row>
    <row r="577" spans="2:7" ht="15" customHeight="1">
      <c r="B577" s="512" t="s">
        <v>507</v>
      </c>
      <c r="C577" s="512"/>
      <c r="D577" s="512"/>
      <c r="E577" s="512"/>
      <c r="F577" s="512"/>
      <c r="G577" s="512"/>
    </row>
    <row r="578" spans="2:7" ht="27">
      <c r="B578" s="176" t="s">
        <v>359</v>
      </c>
      <c r="C578" s="66">
        <v>0</v>
      </c>
      <c r="D578" s="173" t="s">
        <v>360</v>
      </c>
      <c r="E578" s="66">
        <v>0</v>
      </c>
      <c r="F578" s="20" t="s">
        <v>79</v>
      </c>
      <c r="G578" s="318" t="s">
        <v>741</v>
      </c>
    </row>
    <row r="579" spans="2:7" ht="27">
      <c r="B579" s="176" t="s">
        <v>362</v>
      </c>
      <c r="C579" s="66">
        <v>0</v>
      </c>
      <c r="D579" s="173" t="s">
        <v>363</v>
      </c>
      <c r="E579" s="66">
        <v>0</v>
      </c>
      <c r="F579" s="20" t="s">
        <v>79</v>
      </c>
      <c r="G579" s="318" t="s">
        <v>741</v>
      </c>
    </row>
    <row r="581" spans="2:7" ht="24.75" customHeight="1">
      <c r="B581" s="512" t="s">
        <v>508</v>
      </c>
      <c r="C581" s="512"/>
      <c r="D581" s="512"/>
      <c r="E581" s="512"/>
    </row>
    <row r="582" spans="2:7" ht="36.75">
      <c r="B582" s="176" t="s">
        <v>364</v>
      </c>
      <c r="C582" s="66">
        <v>0</v>
      </c>
      <c r="D582" s="20" t="s">
        <v>79</v>
      </c>
      <c r="E582" s="180" t="s">
        <v>510</v>
      </c>
    </row>
    <row r="583" spans="2:7" ht="48.75">
      <c r="B583" s="176" t="s">
        <v>366</v>
      </c>
      <c r="C583" s="66">
        <v>0</v>
      </c>
      <c r="D583" s="20" t="s">
        <v>79</v>
      </c>
      <c r="E583" s="180" t="s">
        <v>511</v>
      </c>
    </row>
    <row r="585" spans="2:7" ht="20.25" customHeight="1">
      <c r="B585" s="512" t="s">
        <v>513</v>
      </c>
      <c r="C585" s="512"/>
      <c r="D585" s="512"/>
      <c r="E585" s="512"/>
    </row>
    <row r="586" spans="2:7" ht="36" customHeight="1">
      <c r="B586" s="20" t="s">
        <v>367</v>
      </c>
      <c r="C586" s="20" t="s">
        <v>368</v>
      </c>
      <c r="D586" s="20" t="s">
        <v>509</v>
      </c>
      <c r="E586" s="20" t="s">
        <v>79</v>
      </c>
    </row>
    <row r="587" spans="2:7">
      <c r="B587" s="626" t="s">
        <v>715</v>
      </c>
      <c r="C587" s="20" t="s">
        <v>369</v>
      </c>
      <c r="D587" s="246" t="s">
        <v>283</v>
      </c>
      <c r="E587" s="604" t="s">
        <v>512</v>
      </c>
    </row>
    <row r="588" spans="2:7">
      <c r="B588" s="627"/>
      <c r="C588" s="20" t="s">
        <v>371</v>
      </c>
      <c r="D588" s="246" t="s">
        <v>283</v>
      </c>
      <c r="E588" s="605"/>
    </row>
    <row r="589" spans="2:7">
      <c r="B589" s="628"/>
      <c r="C589" s="20" t="s">
        <v>372</v>
      </c>
      <c r="D589" s="246" t="s">
        <v>283</v>
      </c>
      <c r="E589" s="605"/>
    </row>
    <row r="591" spans="2:7" ht="27" customHeight="1">
      <c r="B591" s="512" t="s">
        <v>514</v>
      </c>
      <c r="C591" s="512"/>
      <c r="D591" s="512"/>
      <c r="E591" s="512"/>
    </row>
    <row r="592" spans="2:7" ht="27">
      <c r="B592" s="176" t="s">
        <v>515</v>
      </c>
      <c r="C592" s="176" t="s">
        <v>374</v>
      </c>
      <c r="D592" s="176" t="s">
        <v>376</v>
      </c>
      <c r="E592" s="20" t="s">
        <v>79</v>
      </c>
    </row>
    <row r="593" spans="2:5" ht="18">
      <c r="B593" s="263">
        <v>10</v>
      </c>
      <c r="C593" s="365">
        <v>10</v>
      </c>
      <c r="D593" s="365" t="s">
        <v>377</v>
      </c>
      <c r="E593" s="366" t="s">
        <v>516</v>
      </c>
    </row>
    <row r="594" spans="2:5">
      <c r="B594" s="181"/>
      <c r="C594" s="263"/>
      <c r="D594" s="182"/>
      <c r="E594" s="183"/>
    </row>
    <row r="595" spans="2:5" ht="33" customHeight="1">
      <c r="B595" s="512" t="s">
        <v>517</v>
      </c>
      <c r="C595" s="512"/>
    </row>
    <row r="596" spans="2:5" ht="27">
      <c r="B596" s="176" t="s">
        <v>379</v>
      </c>
      <c r="C596" s="20" t="s">
        <v>79</v>
      </c>
    </row>
    <row r="597" spans="2:5" ht="18">
      <c r="B597" s="181">
        <v>5000</v>
      </c>
      <c r="C597" s="365" t="s">
        <v>1426</v>
      </c>
    </row>
    <row r="599" spans="2:5" ht="30.75" customHeight="1">
      <c r="B599" s="448" t="s">
        <v>518</v>
      </c>
      <c r="C599" s="449"/>
      <c r="D599" s="449"/>
      <c r="E599" s="449"/>
    </row>
    <row r="600" spans="2:5" ht="84" customHeight="1">
      <c r="B600" s="176" t="s">
        <v>1347</v>
      </c>
      <c r="C600" s="551" t="s">
        <v>519</v>
      </c>
      <c r="D600" s="552"/>
      <c r="E600" s="177" t="s">
        <v>79</v>
      </c>
    </row>
    <row r="601" spans="2:5" ht="323.25" customHeight="1">
      <c r="B601" s="519" t="s">
        <v>715</v>
      </c>
      <c r="C601" s="356" t="s">
        <v>523</v>
      </c>
      <c r="D601" s="45"/>
      <c r="E601" s="357" t="s">
        <v>520</v>
      </c>
    </row>
    <row r="602" spans="2:5">
      <c r="B602" s="519"/>
      <c r="C602" s="270" t="s">
        <v>521</v>
      </c>
      <c r="D602" s="246" t="s">
        <v>715</v>
      </c>
      <c r="E602" s="758"/>
    </row>
    <row r="603" spans="2:5">
      <c r="D603" s="98"/>
      <c r="E603" s="184"/>
    </row>
    <row r="604" spans="2:5">
      <c r="D604" s="98"/>
      <c r="E604" s="184"/>
    </row>
    <row r="605" spans="2:5" ht="28.5" customHeight="1">
      <c r="B605" s="512" t="s">
        <v>522</v>
      </c>
      <c r="C605" s="512"/>
      <c r="D605" s="512"/>
      <c r="E605" s="512"/>
    </row>
    <row r="606" spans="2:5" ht="99" customHeight="1">
      <c r="B606" s="186" t="s">
        <v>524</v>
      </c>
      <c r="C606" s="185" t="s">
        <v>388</v>
      </c>
      <c r="D606" s="185" t="s">
        <v>389</v>
      </c>
      <c r="E606" s="187" t="s">
        <v>79</v>
      </c>
    </row>
    <row r="607" spans="2:5" ht="91.9" customHeight="1">
      <c r="B607" s="240">
        <v>2</v>
      </c>
      <c r="C607" s="240">
        <v>2</v>
      </c>
      <c r="D607" s="240">
        <v>2</v>
      </c>
      <c r="E607" s="357" t="s">
        <v>1427</v>
      </c>
    </row>
    <row r="608" spans="2:5">
      <c r="E608" s="184"/>
    </row>
    <row r="609" spans="1:8" ht="15" customHeight="1">
      <c r="B609" s="448" t="s">
        <v>529</v>
      </c>
      <c r="C609" s="449"/>
      <c r="D609" s="450"/>
    </row>
    <row r="610" spans="1:8" ht="34.5" customHeight="1">
      <c r="B610" s="185" t="s">
        <v>525</v>
      </c>
      <c r="C610" s="185" t="s">
        <v>526</v>
      </c>
      <c r="D610" s="187" t="s">
        <v>79</v>
      </c>
    </row>
    <row r="611" spans="1:8" ht="73.5" customHeight="1">
      <c r="B611" s="186" t="s">
        <v>640</v>
      </c>
      <c r="C611" s="88" t="s">
        <v>728</v>
      </c>
      <c r="D611" s="114" t="s">
        <v>527</v>
      </c>
    </row>
    <row r="612" spans="1:8" ht="67.5">
      <c r="B612" s="186" t="s">
        <v>433</v>
      </c>
      <c r="C612" s="88">
        <v>0</v>
      </c>
      <c r="D612" s="114" t="s">
        <v>528</v>
      </c>
    </row>
    <row r="614" spans="1:8">
      <c r="B614" s="448" t="s">
        <v>530</v>
      </c>
      <c r="C614" s="449"/>
      <c r="D614" s="450"/>
    </row>
    <row r="615" spans="1:8" ht="83.25" customHeight="1">
      <c r="B615" s="186" t="s">
        <v>627</v>
      </c>
      <c r="C615" s="185" t="s">
        <v>394</v>
      </c>
      <c r="D615" s="186" t="s">
        <v>531</v>
      </c>
      <c r="E615" s="187" t="s">
        <v>79</v>
      </c>
    </row>
    <row r="616" spans="1:8" ht="36">
      <c r="B616" s="112">
        <v>0</v>
      </c>
      <c r="C616" s="112">
        <v>0</v>
      </c>
      <c r="D616" s="112"/>
      <c r="E616" s="114" t="s">
        <v>626</v>
      </c>
    </row>
    <row r="617" spans="1:8">
      <c r="B617" s="98"/>
      <c r="C617" s="98"/>
      <c r="D617" s="98"/>
    </row>
    <row r="618" spans="1:8">
      <c r="A618" s="226"/>
      <c r="B618" s="448" t="s">
        <v>532</v>
      </c>
      <c r="C618" s="449"/>
      <c r="D618" s="450"/>
    </row>
    <row r="619" spans="1:8" ht="70.900000000000006" customHeight="1">
      <c r="B619" s="186" t="s">
        <v>628</v>
      </c>
      <c r="C619" s="185" t="s">
        <v>533</v>
      </c>
      <c r="D619" s="185" t="s">
        <v>534</v>
      </c>
      <c r="E619" s="185" t="s">
        <v>541</v>
      </c>
      <c r="F619" s="185" t="s">
        <v>542</v>
      </c>
      <c r="G619" s="185" t="s">
        <v>535</v>
      </c>
      <c r="H619" s="187" t="s">
        <v>79</v>
      </c>
    </row>
    <row r="620" spans="1:8" ht="48">
      <c r="B620" s="188" t="s">
        <v>715</v>
      </c>
      <c r="C620" s="316" t="s">
        <v>1340</v>
      </c>
      <c r="D620" s="316">
        <v>1</v>
      </c>
      <c r="E620" s="188">
        <v>3</v>
      </c>
      <c r="F620" s="188">
        <v>3</v>
      </c>
      <c r="G620" s="188" t="s">
        <v>715</v>
      </c>
      <c r="H620" s="357" t="s">
        <v>1426</v>
      </c>
    </row>
    <row r="622" spans="1:8" ht="25.5" customHeight="1">
      <c r="A622" s="226"/>
      <c r="B622" s="512" t="s">
        <v>545</v>
      </c>
      <c r="C622" s="512"/>
      <c r="D622" s="512"/>
      <c r="E622" s="512"/>
      <c r="F622" s="512"/>
      <c r="G622" s="512"/>
      <c r="H622" s="512"/>
    </row>
    <row r="623" spans="1:8" ht="22.5">
      <c r="B623" s="186" t="s">
        <v>540</v>
      </c>
      <c r="C623" s="185" t="s">
        <v>509</v>
      </c>
      <c r="D623" s="185" t="s">
        <v>525</v>
      </c>
      <c r="E623" s="185" t="s">
        <v>509</v>
      </c>
      <c r="F623" s="185" t="s">
        <v>544</v>
      </c>
      <c r="G623" s="185" t="s">
        <v>543</v>
      </c>
      <c r="H623" s="187" t="s">
        <v>79</v>
      </c>
    </row>
    <row r="624" spans="1:8" ht="72">
      <c r="B624" s="186" t="s">
        <v>410</v>
      </c>
      <c r="C624" s="188">
        <v>2</v>
      </c>
      <c r="D624" s="186" t="s">
        <v>411</v>
      </c>
      <c r="E624" s="188">
        <v>2</v>
      </c>
      <c r="F624" s="114" t="s">
        <v>539</v>
      </c>
      <c r="G624" s="233" t="s">
        <v>315</v>
      </c>
      <c r="H624" s="114" t="s">
        <v>1426</v>
      </c>
    </row>
    <row r="625" spans="1:11" ht="132">
      <c r="B625" s="186" t="s">
        <v>414</v>
      </c>
      <c r="C625" s="188">
        <v>2</v>
      </c>
      <c r="D625" s="186" t="s">
        <v>415</v>
      </c>
      <c r="E625" s="188">
        <v>2</v>
      </c>
      <c r="F625" s="114" t="s">
        <v>416</v>
      </c>
      <c r="G625" s="233" t="s">
        <v>315</v>
      </c>
      <c r="H625" s="114" t="s">
        <v>1426</v>
      </c>
    </row>
    <row r="626" spans="1:11" ht="141.75" customHeight="1">
      <c r="B626" s="186" t="s">
        <v>418</v>
      </c>
      <c r="C626" s="188">
        <v>0</v>
      </c>
      <c r="D626" s="186" t="s">
        <v>415</v>
      </c>
      <c r="E626" s="188">
        <v>0</v>
      </c>
      <c r="F626" s="114" t="s">
        <v>419</v>
      </c>
      <c r="G626" s="233" t="s">
        <v>315</v>
      </c>
      <c r="H626" s="114" t="s">
        <v>1426</v>
      </c>
    </row>
    <row r="627" spans="1:11" ht="58.5" customHeight="1">
      <c r="B627" s="186" t="s">
        <v>421</v>
      </c>
      <c r="C627" s="188">
        <v>65</v>
      </c>
    </row>
    <row r="629" spans="1:11" ht="15" customHeight="1">
      <c r="A629" s="226"/>
      <c r="B629" s="512" t="s">
        <v>546</v>
      </c>
      <c r="C629" s="512"/>
      <c r="D629" s="512"/>
      <c r="E629" s="512"/>
    </row>
    <row r="630" spans="1:11" ht="56.25">
      <c r="B630" s="187" t="s">
        <v>653</v>
      </c>
      <c r="C630" s="187" t="s">
        <v>654</v>
      </c>
      <c r="D630" s="187" t="s">
        <v>652</v>
      </c>
      <c r="E630" s="187" t="s">
        <v>655</v>
      </c>
    </row>
    <row r="631" spans="1:11" ht="60.75" customHeight="1">
      <c r="B631" s="315" t="s">
        <v>728</v>
      </c>
      <c r="C631" s="315">
        <v>252</v>
      </c>
      <c r="D631" s="315">
        <v>0</v>
      </c>
      <c r="E631" s="315">
        <v>0</v>
      </c>
    </row>
    <row r="632" spans="1:11" ht="135">
      <c r="B632" s="513" t="s">
        <v>656</v>
      </c>
      <c r="C632" s="519" t="s">
        <v>728</v>
      </c>
      <c r="D632" s="23" t="s">
        <v>657</v>
      </c>
      <c r="E632" s="246">
        <v>0</v>
      </c>
      <c r="F632" s="23" t="s">
        <v>659</v>
      </c>
      <c r="G632" s="112">
        <v>0</v>
      </c>
      <c r="H632" s="23" t="s">
        <v>662</v>
      </c>
      <c r="I632" s="112">
        <v>0</v>
      </c>
      <c r="J632" s="297" t="s">
        <v>663</v>
      </c>
      <c r="K632" s="292" t="s">
        <v>665</v>
      </c>
    </row>
    <row r="633" spans="1:11" ht="135">
      <c r="B633" s="513"/>
      <c r="C633" s="519"/>
      <c r="D633" s="23" t="s">
        <v>658</v>
      </c>
      <c r="E633" s="246">
        <v>0</v>
      </c>
      <c r="F633" s="23" t="s">
        <v>660</v>
      </c>
      <c r="G633" s="112">
        <v>0</v>
      </c>
      <c r="H633" s="23" t="s">
        <v>661</v>
      </c>
      <c r="I633" s="112">
        <v>0</v>
      </c>
      <c r="J633" s="297" t="s">
        <v>664</v>
      </c>
      <c r="K633" s="292" t="s">
        <v>666</v>
      </c>
    </row>
    <row r="635" spans="1:11" ht="15" customHeight="1">
      <c r="B635" s="512" t="s">
        <v>547</v>
      </c>
      <c r="C635" s="512"/>
      <c r="D635" s="512"/>
      <c r="E635" s="512"/>
      <c r="F635" s="512"/>
    </row>
    <row r="636" spans="1:11" ht="22.5">
      <c r="B636" s="187" t="s">
        <v>525</v>
      </c>
      <c r="C636" s="187" t="s">
        <v>549</v>
      </c>
      <c r="D636" s="187" t="s">
        <v>525</v>
      </c>
      <c r="E636" s="187" t="s">
        <v>549</v>
      </c>
      <c r="F636" s="187" t="s">
        <v>79</v>
      </c>
    </row>
    <row r="637" spans="1:11" ht="79.5" customHeight="1">
      <c r="B637" s="42" t="s">
        <v>435</v>
      </c>
      <c r="C637" s="246">
        <v>0</v>
      </c>
      <c r="D637" s="42" t="s">
        <v>629</v>
      </c>
      <c r="E637" s="246">
        <v>0</v>
      </c>
      <c r="F637" s="188" t="s">
        <v>548</v>
      </c>
    </row>
    <row r="638" spans="1:11" ht="75.75" customHeight="1">
      <c r="B638" s="42" t="s">
        <v>550</v>
      </c>
      <c r="C638" s="246">
        <v>0</v>
      </c>
      <c r="D638" s="42" t="s">
        <v>436</v>
      </c>
      <c r="E638" s="246">
        <v>0</v>
      </c>
      <c r="F638" s="188" t="s">
        <v>548</v>
      </c>
    </row>
    <row r="640" spans="1:11">
      <c r="B640" s="512" t="s">
        <v>641</v>
      </c>
      <c r="C640" s="512"/>
      <c r="D640" s="512"/>
      <c r="E640" s="512"/>
      <c r="F640" s="512"/>
    </row>
    <row r="641" spans="1:9" ht="110.25" customHeight="1">
      <c r="B641" s="23" t="s">
        <v>552</v>
      </c>
      <c r="C641" s="23" t="s">
        <v>441</v>
      </c>
      <c r="D641" s="23" t="s">
        <v>551</v>
      </c>
      <c r="E641" s="513" t="s">
        <v>443</v>
      </c>
      <c r="F641" s="513"/>
      <c r="G641" s="23" t="s">
        <v>79</v>
      </c>
    </row>
    <row r="642" spans="1:9" ht="60" customHeight="1">
      <c r="B642" s="519" t="s">
        <v>728</v>
      </c>
      <c r="C642" s="634">
        <v>0</v>
      </c>
      <c r="D642" s="636" t="s">
        <v>442</v>
      </c>
      <c r="E642" s="23" t="s">
        <v>444</v>
      </c>
      <c r="F642" s="246">
        <v>0</v>
      </c>
      <c r="G642" s="146" t="s">
        <v>553</v>
      </c>
    </row>
    <row r="643" spans="1:9" ht="54.75" customHeight="1">
      <c r="B643" s="519"/>
      <c r="C643" s="635"/>
      <c r="D643" s="637"/>
      <c r="E643" s="23" t="s">
        <v>445</v>
      </c>
      <c r="F643" s="246">
        <v>0</v>
      </c>
      <c r="G643" s="146" t="s">
        <v>553</v>
      </c>
    </row>
    <row r="645" spans="1:9" ht="35.25" customHeight="1">
      <c r="B645" s="513" t="s">
        <v>446</v>
      </c>
      <c r="C645" s="513" t="s">
        <v>447</v>
      </c>
      <c r="D645" s="513" t="s">
        <v>555</v>
      </c>
      <c r="E645" s="513"/>
      <c r="F645" s="513" t="s">
        <v>449</v>
      </c>
      <c r="G645" s="513" t="s">
        <v>556</v>
      </c>
      <c r="H645" s="513" t="s">
        <v>283</v>
      </c>
      <c r="I645" s="513" t="s">
        <v>79</v>
      </c>
    </row>
    <row r="646" spans="1:9" ht="53.25" customHeight="1">
      <c r="B646" s="513"/>
      <c r="C646" s="513"/>
      <c r="D646" s="23" t="s">
        <v>448</v>
      </c>
      <c r="E646" s="23" t="s">
        <v>450</v>
      </c>
      <c r="F646" s="513"/>
      <c r="G646" s="513"/>
      <c r="H646" s="513"/>
      <c r="I646" s="513"/>
    </row>
    <row r="647" spans="1:9" ht="108">
      <c r="B647" s="246" t="s">
        <v>728</v>
      </c>
      <c r="C647" s="246">
        <v>0</v>
      </c>
      <c r="D647" s="246">
        <v>0</v>
      </c>
      <c r="E647" s="246">
        <v>0</v>
      </c>
      <c r="F647" s="246" t="s">
        <v>728</v>
      </c>
      <c r="G647" s="190" t="s">
        <v>554</v>
      </c>
      <c r="H647" s="115" t="s">
        <v>283</v>
      </c>
      <c r="I647" s="197" t="s">
        <v>557</v>
      </c>
    </row>
    <row r="650" spans="1:9" ht="15" customHeight="1">
      <c r="A650" s="226"/>
      <c r="B650" s="514" t="s">
        <v>558</v>
      </c>
      <c r="C650" s="515"/>
    </row>
    <row r="651" spans="1:9" ht="39" customHeight="1">
      <c r="B651" s="185" t="s">
        <v>536</v>
      </c>
      <c r="C651" s="115">
        <v>94</v>
      </c>
    </row>
    <row r="652" spans="1:9" ht="22.5">
      <c r="B652" s="23" t="s">
        <v>560</v>
      </c>
      <c r="C652" s="23" t="s">
        <v>269</v>
      </c>
      <c r="D652" s="23" t="s">
        <v>538</v>
      </c>
      <c r="E652" s="23" t="s">
        <v>559</v>
      </c>
    </row>
    <row r="653" spans="1:9" ht="198">
      <c r="B653" s="185" t="s">
        <v>561</v>
      </c>
      <c r="C653" s="115">
        <v>65</v>
      </c>
      <c r="D653" s="191" t="s">
        <v>537</v>
      </c>
      <c r="E653" s="115" t="s">
        <v>731</v>
      </c>
    </row>
    <row r="654" spans="1:9" ht="198">
      <c r="B654" s="185" t="s">
        <v>562</v>
      </c>
      <c r="C654" s="115">
        <v>0</v>
      </c>
      <c r="D654" s="191" t="s">
        <v>537</v>
      </c>
      <c r="E654" s="115">
        <v>0</v>
      </c>
    </row>
    <row r="655" spans="1:9" ht="45">
      <c r="B655" s="185" t="s">
        <v>408</v>
      </c>
      <c r="C655" s="115">
        <v>65</v>
      </c>
      <c r="D655" s="185" t="s">
        <v>630</v>
      </c>
      <c r="E655" s="234" t="s">
        <v>315</v>
      </c>
    </row>
    <row r="657" spans="1:4">
      <c r="B657" s="168" t="s">
        <v>563</v>
      </c>
    </row>
    <row r="658" spans="1:4">
      <c r="B658" s="518" t="s">
        <v>451</v>
      </c>
      <c r="C658" s="518"/>
      <c r="D658" s="518"/>
    </row>
    <row r="659" spans="1:4">
      <c r="A659" s="226"/>
      <c r="B659" s="516" t="s">
        <v>564</v>
      </c>
      <c r="C659" s="517"/>
    </row>
    <row r="660" spans="1:4" ht="45">
      <c r="B660" s="185" t="s">
        <v>452</v>
      </c>
      <c r="C660" s="185" t="s">
        <v>565</v>
      </c>
      <c r="D660" s="185" t="s">
        <v>454</v>
      </c>
    </row>
    <row r="661" spans="1:4" ht="45">
      <c r="B661" s="246" t="s">
        <v>715</v>
      </c>
      <c r="C661" s="246" t="s">
        <v>752</v>
      </c>
      <c r="D661" s="247" t="s">
        <v>753</v>
      </c>
    </row>
    <row r="662" spans="1:4">
      <c r="B662" s="669" t="s">
        <v>1319</v>
      </c>
      <c r="C662" s="669"/>
      <c r="D662" s="669"/>
    </row>
    <row r="663" spans="1:4" ht="45">
      <c r="B663" s="309" t="s">
        <v>1320</v>
      </c>
      <c r="C663" s="309" t="s">
        <v>1321</v>
      </c>
      <c r="D663" s="309" t="s">
        <v>1322</v>
      </c>
    </row>
    <row r="664" spans="1:4" ht="90">
      <c r="B664" s="310" t="s">
        <v>1260</v>
      </c>
      <c r="C664" s="310" t="s">
        <v>1323</v>
      </c>
      <c r="D664" s="310" t="s">
        <v>1324</v>
      </c>
    </row>
    <row r="665" spans="1:4">
      <c r="B665" s="670" t="s">
        <v>1325</v>
      </c>
      <c r="C665" s="670"/>
      <c r="D665" s="670"/>
    </row>
    <row r="666" spans="1:4" ht="45">
      <c r="B666" s="311" t="s">
        <v>1326</v>
      </c>
      <c r="C666" s="311" t="s">
        <v>1327</v>
      </c>
      <c r="D666" s="311" t="s">
        <v>1328</v>
      </c>
    </row>
    <row r="667" spans="1:4" ht="67.5">
      <c r="B667" s="312" t="s">
        <v>1260</v>
      </c>
      <c r="C667" s="312" t="s">
        <v>1323</v>
      </c>
      <c r="D667" s="312" t="s">
        <v>1329</v>
      </c>
    </row>
    <row r="668" spans="1:4">
      <c r="B668" s="670" t="s">
        <v>1330</v>
      </c>
      <c r="C668" s="670"/>
      <c r="D668" s="670"/>
    </row>
    <row r="669" spans="1:4" ht="45">
      <c r="B669" s="313" t="s">
        <v>1326</v>
      </c>
      <c r="C669" s="313" t="s">
        <v>1331</v>
      </c>
      <c r="D669" s="313" t="s">
        <v>1328</v>
      </c>
    </row>
    <row r="670" spans="1:4" ht="67.5">
      <c r="B670" s="310" t="s">
        <v>1260</v>
      </c>
      <c r="C670" s="310" t="s">
        <v>1323</v>
      </c>
      <c r="D670" s="310" t="s">
        <v>1332</v>
      </c>
    </row>
    <row r="671" spans="1:4">
      <c r="B671" s="670" t="s">
        <v>1333</v>
      </c>
      <c r="C671" s="670"/>
      <c r="D671" s="670"/>
    </row>
    <row r="672" spans="1:4" ht="45">
      <c r="B672" s="309" t="s">
        <v>1326</v>
      </c>
      <c r="C672" s="309" t="s">
        <v>1334</v>
      </c>
      <c r="D672" s="309" t="s">
        <v>1328</v>
      </c>
    </row>
    <row r="673" spans="1:6" ht="67.5">
      <c r="B673" s="310" t="s">
        <v>1260</v>
      </c>
      <c r="C673" s="310" t="s">
        <v>1335</v>
      </c>
      <c r="D673" s="310" t="s">
        <v>1336</v>
      </c>
    </row>
    <row r="674" spans="1:6">
      <c r="B674" s="670" t="s">
        <v>1337</v>
      </c>
      <c r="C674" s="670"/>
      <c r="D674" s="670"/>
    </row>
    <row r="675" spans="1:6" ht="45">
      <c r="B675" s="311" t="s">
        <v>1326</v>
      </c>
      <c r="C675" s="311" t="s">
        <v>1338</v>
      </c>
      <c r="D675" s="311" t="s">
        <v>1328</v>
      </c>
    </row>
    <row r="676" spans="1:6" ht="56.25">
      <c r="B676" s="314" t="s">
        <v>1260</v>
      </c>
      <c r="C676" s="314" t="s">
        <v>1323</v>
      </c>
      <c r="D676" s="314" t="s">
        <v>1339</v>
      </c>
    </row>
    <row r="677" spans="1:6">
      <c r="A677" s="226"/>
      <c r="B677" s="516" t="s">
        <v>566</v>
      </c>
      <c r="C677" s="517"/>
    </row>
    <row r="678" spans="1:6" ht="23.25" customHeight="1">
      <c r="B678" s="185" t="s">
        <v>569</v>
      </c>
      <c r="C678" s="185" t="s">
        <v>570</v>
      </c>
      <c r="D678" s="187" t="s">
        <v>79</v>
      </c>
    </row>
    <row r="679" spans="1:6" ht="40.5" customHeight="1">
      <c r="B679" s="186" t="s">
        <v>455</v>
      </c>
      <c r="C679" s="192">
        <v>6</v>
      </c>
      <c r="D679" s="189" t="s">
        <v>567</v>
      </c>
    </row>
    <row r="680" spans="1:6" ht="42" customHeight="1">
      <c r="B680" s="186" t="s">
        <v>457</v>
      </c>
      <c r="C680" s="192">
        <v>2</v>
      </c>
      <c r="D680" s="189" t="s">
        <v>568</v>
      </c>
    </row>
    <row r="682" spans="1:6">
      <c r="A682" s="226"/>
      <c r="B682" s="512" t="s">
        <v>459</v>
      </c>
      <c r="C682" s="512"/>
      <c r="D682" s="512"/>
      <c r="E682" s="512"/>
      <c r="F682" s="512"/>
    </row>
    <row r="683" spans="1:6">
      <c r="B683" s="512" t="s">
        <v>571</v>
      </c>
      <c r="C683" s="512"/>
      <c r="D683" s="512"/>
      <c r="E683" s="512"/>
      <c r="F683" s="512"/>
    </row>
    <row r="684" spans="1:6" ht="66" customHeight="1">
      <c r="B684" s="185" t="s">
        <v>460</v>
      </c>
      <c r="C684" s="185" t="s">
        <v>573</v>
      </c>
      <c r="D684" s="185" t="s">
        <v>509</v>
      </c>
      <c r="E684" s="185" t="s">
        <v>576</v>
      </c>
      <c r="F684" s="23" t="s">
        <v>79</v>
      </c>
    </row>
    <row r="685" spans="1:6" ht="48">
      <c r="B685" s="519">
        <v>0</v>
      </c>
      <c r="C685" s="185" t="s">
        <v>574</v>
      </c>
      <c r="D685" s="246">
        <v>0</v>
      </c>
      <c r="E685" s="240">
        <v>0</v>
      </c>
      <c r="F685" s="197" t="s">
        <v>572</v>
      </c>
    </row>
    <row r="686" spans="1:6" ht="48">
      <c r="B686" s="519"/>
      <c r="C686" s="185" t="s">
        <v>575</v>
      </c>
      <c r="D686" s="246">
        <v>0</v>
      </c>
      <c r="E686" s="240">
        <v>0</v>
      </c>
      <c r="F686" s="197" t="s">
        <v>572</v>
      </c>
    </row>
    <row r="688" spans="1:6">
      <c r="A688" s="226"/>
      <c r="B688" s="579" t="s">
        <v>577</v>
      </c>
      <c r="C688" s="512"/>
      <c r="D688" s="512"/>
      <c r="E688" s="512"/>
      <c r="F688" s="512"/>
    </row>
    <row r="689" spans="1:7" ht="67.5">
      <c r="B689" s="185" t="s">
        <v>466</v>
      </c>
      <c r="C689" s="185" t="s">
        <v>578</v>
      </c>
      <c r="D689" s="185" t="s">
        <v>469</v>
      </c>
      <c r="E689" s="185" t="s">
        <v>579</v>
      </c>
      <c r="F689" s="185" t="s">
        <v>580</v>
      </c>
      <c r="G689" s="23" t="s">
        <v>79</v>
      </c>
    </row>
    <row r="690" spans="1:7">
      <c r="B690" s="662" t="s">
        <v>715</v>
      </c>
      <c r="C690" s="662" t="s">
        <v>1295</v>
      </c>
      <c r="D690" s="662">
        <v>17</v>
      </c>
      <c r="E690" s="665" t="s">
        <v>1296</v>
      </c>
      <c r="F690" s="665" t="s">
        <v>1297</v>
      </c>
      <c r="G690" s="667" t="s">
        <v>1298</v>
      </c>
    </row>
    <row r="691" spans="1:7">
      <c r="B691" s="663"/>
      <c r="C691" s="663"/>
      <c r="D691" s="664"/>
      <c r="E691" s="666"/>
      <c r="F691" s="666"/>
      <c r="G691" s="668"/>
    </row>
    <row r="692" spans="1:7" ht="56.25">
      <c r="B692" s="305" t="s">
        <v>1260</v>
      </c>
      <c r="C692" s="304" t="s">
        <v>1299</v>
      </c>
      <c r="D692" s="306">
        <v>30</v>
      </c>
      <c r="E692" s="306" t="s">
        <v>1300</v>
      </c>
      <c r="F692" s="306" t="s">
        <v>1301</v>
      </c>
      <c r="G692" s="307" t="s">
        <v>1302</v>
      </c>
    </row>
    <row r="693" spans="1:7" ht="45">
      <c r="B693" s="308" t="s">
        <v>715</v>
      </c>
      <c r="C693" s="304" t="s">
        <v>1303</v>
      </c>
      <c r="D693" s="270">
        <v>37</v>
      </c>
      <c r="E693" s="306" t="s">
        <v>1304</v>
      </c>
      <c r="F693" s="306" t="s">
        <v>1305</v>
      </c>
      <c r="G693" s="307" t="s">
        <v>1306</v>
      </c>
    </row>
    <row r="694" spans="1:7" ht="33.75">
      <c r="B694" s="308" t="s">
        <v>715</v>
      </c>
      <c r="C694" s="304" t="s">
        <v>1307</v>
      </c>
      <c r="D694" s="270">
        <v>59</v>
      </c>
      <c r="E694" s="306" t="s">
        <v>1308</v>
      </c>
      <c r="F694" s="306" t="s">
        <v>1309</v>
      </c>
      <c r="G694" s="307" t="s">
        <v>1310</v>
      </c>
    </row>
    <row r="695" spans="1:7" ht="45">
      <c r="B695" s="308" t="s">
        <v>715</v>
      </c>
      <c r="C695" s="304" t="s">
        <v>1311</v>
      </c>
      <c r="D695" s="270">
        <v>103</v>
      </c>
      <c r="E695" s="306" t="s">
        <v>1312</v>
      </c>
      <c r="F695" s="306" t="s">
        <v>1313</v>
      </c>
      <c r="G695" s="307" t="s">
        <v>1314</v>
      </c>
    </row>
    <row r="696" spans="1:7" ht="33.75">
      <c r="B696" s="308" t="s">
        <v>715</v>
      </c>
      <c r="C696" s="304" t="s">
        <v>1315</v>
      </c>
      <c r="D696" s="270">
        <v>20</v>
      </c>
      <c r="E696" s="306" t="s">
        <v>1316</v>
      </c>
      <c r="F696" s="306" t="s">
        <v>1317</v>
      </c>
      <c r="G696" s="307" t="s">
        <v>1318</v>
      </c>
    </row>
    <row r="697" spans="1:7" ht="15" customHeight="1">
      <c r="A697" s="226"/>
      <c r="B697" s="448" t="s">
        <v>581</v>
      </c>
      <c r="C697" s="449"/>
      <c r="D697" s="450"/>
    </row>
    <row r="698" spans="1:7" ht="56.25">
      <c r="B698" s="185" t="s">
        <v>582</v>
      </c>
      <c r="C698" s="185" t="s">
        <v>509</v>
      </c>
      <c r="D698" s="185" t="s">
        <v>585</v>
      </c>
    </row>
    <row r="699" spans="1:7" ht="90" customHeight="1">
      <c r="B699" s="185" t="s">
        <v>583</v>
      </c>
      <c r="C699" s="241" t="s">
        <v>742</v>
      </c>
      <c r="D699" s="115" t="s">
        <v>754</v>
      </c>
    </row>
    <row r="700" spans="1:7" ht="85.5" customHeight="1" thickBot="1">
      <c r="B700" s="185" t="s">
        <v>584</v>
      </c>
      <c r="C700" s="115" t="s">
        <v>740</v>
      </c>
      <c r="D700" s="115"/>
    </row>
    <row r="701" spans="1:7" ht="33.75">
      <c r="B701" s="185" t="s">
        <v>474</v>
      </c>
      <c r="C701" s="242">
        <v>33</v>
      </c>
    </row>
    <row r="702" spans="1:7" ht="34.5" thickBot="1">
      <c r="B702" s="185" t="s">
        <v>476</v>
      </c>
      <c r="C702" s="243" t="s">
        <v>740</v>
      </c>
    </row>
    <row r="704" spans="1:7" ht="15.75" thickBot="1"/>
    <row r="705" spans="1:18" ht="16.5" customHeight="1" thickBot="1">
      <c r="B705" s="630" t="s">
        <v>477</v>
      </c>
      <c r="C705" s="631"/>
      <c r="D705" s="632"/>
      <c r="E705" s="633"/>
      <c r="F705" s="157"/>
    </row>
    <row r="706" spans="1:18" ht="56.25">
      <c r="B706" s="185" t="s">
        <v>587</v>
      </c>
      <c r="C706" s="185" t="s">
        <v>479</v>
      </c>
      <c r="E706" s="198"/>
      <c r="F706" s="198"/>
    </row>
    <row r="707" spans="1:18" ht="36">
      <c r="B707" s="115">
        <v>554</v>
      </c>
      <c r="C707" s="115" t="s">
        <v>1348</v>
      </c>
      <c r="F707" s="198"/>
    </row>
    <row r="708" spans="1:18">
      <c r="B708" s="325">
        <v>0</v>
      </c>
      <c r="C708" s="115">
        <v>0</v>
      </c>
      <c r="F708" s="198"/>
    </row>
    <row r="710" spans="1:18" ht="45">
      <c r="B710" s="185" t="s">
        <v>482</v>
      </c>
      <c r="C710" s="23" t="s">
        <v>586</v>
      </c>
      <c r="D710" s="23" t="s">
        <v>283</v>
      </c>
      <c r="E710" s="23" t="s">
        <v>79</v>
      </c>
    </row>
    <row r="711" spans="1:18" ht="60">
      <c r="B711" s="115">
        <v>119</v>
      </c>
      <c r="C711" s="115" t="s">
        <v>1349</v>
      </c>
      <c r="D711" s="115">
        <v>119</v>
      </c>
      <c r="E711" s="277" t="s">
        <v>1350</v>
      </c>
      <c r="H711" s="26">
        <f>29+36+28+26</f>
        <v>119</v>
      </c>
    </row>
    <row r="712" spans="1:18">
      <c r="B712" s="4"/>
      <c r="C712" s="4"/>
      <c r="D712" s="4"/>
      <c r="E712" s="4"/>
      <c r="F712" s="5"/>
      <c r="G712" s="5"/>
      <c r="H712" s="5"/>
      <c r="O712" s="28"/>
      <c r="P712" s="28"/>
      <c r="Q712" s="28"/>
      <c r="R712" s="28"/>
    </row>
    <row r="713" spans="1:18" ht="15" customHeight="1">
      <c r="B713" s="498" t="s">
        <v>588</v>
      </c>
      <c r="C713" s="498"/>
      <c r="D713" s="498"/>
      <c r="E713" s="498"/>
      <c r="F713" s="46"/>
      <c r="G713" s="46"/>
      <c r="H713" s="46"/>
      <c r="O713" s="28"/>
      <c r="P713" s="28"/>
      <c r="Q713" s="28"/>
      <c r="R713" s="28"/>
    </row>
    <row r="714" spans="1:18" ht="29.25" customHeight="1">
      <c r="A714" s="227"/>
      <c r="B714" s="18" t="s">
        <v>106</v>
      </c>
      <c r="C714" s="23" t="s">
        <v>98</v>
      </c>
      <c r="D714" s="200" t="s">
        <v>107</v>
      </c>
      <c r="E714" s="18" t="s">
        <v>59</v>
      </c>
      <c r="O714" s="28"/>
      <c r="P714" s="28"/>
      <c r="Q714" s="28"/>
      <c r="R714" s="28"/>
    </row>
    <row r="715" spans="1:18" ht="42" customHeight="1">
      <c r="B715" s="199" t="s">
        <v>233</v>
      </c>
      <c r="C715" s="264" t="s">
        <v>715</v>
      </c>
      <c r="D715" s="367" t="s">
        <v>1417</v>
      </c>
      <c r="E715" s="368" t="s">
        <v>1418</v>
      </c>
      <c r="O715" s="28"/>
      <c r="P715" s="28"/>
      <c r="Q715" s="28"/>
      <c r="R715" s="28"/>
    </row>
    <row r="716" spans="1:18" ht="24" customHeight="1">
      <c r="B716" s="199" t="s">
        <v>108</v>
      </c>
      <c r="C716" s="264" t="s">
        <v>715</v>
      </c>
      <c r="D716" s="367" t="s">
        <v>1419</v>
      </c>
      <c r="E716" s="368" t="s">
        <v>1420</v>
      </c>
      <c r="O716" s="28"/>
      <c r="P716" s="28"/>
      <c r="Q716" s="28"/>
      <c r="R716" s="28"/>
    </row>
    <row r="717" spans="1:18" ht="24" customHeight="1">
      <c r="B717" s="199" t="s">
        <v>109</v>
      </c>
      <c r="C717" s="264" t="s">
        <v>728</v>
      </c>
      <c r="D717" s="367"/>
      <c r="E717" s="37"/>
      <c r="O717" s="28"/>
      <c r="P717" s="28"/>
      <c r="Q717" s="28"/>
      <c r="R717" s="28"/>
    </row>
    <row r="718" spans="1:18" ht="25.5" customHeight="1">
      <c r="B718" s="199" t="s">
        <v>110</v>
      </c>
      <c r="C718" s="264" t="s">
        <v>728</v>
      </c>
      <c r="D718" s="367"/>
      <c r="E718" s="37"/>
      <c r="O718" s="28"/>
      <c r="P718" s="28"/>
      <c r="Q718" s="28"/>
      <c r="R718" s="28"/>
    </row>
    <row r="719" spans="1:18" ht="46.5" customHeight="1">
      <c r="B719" s="199" t="s">
        <v>111</v>
      </c>
      <c r="C719" s="264" t="s">
        <v>728</v>
      </c>
      <c r="D719" s="367"/>
      <c r="E719" s="37"/>
      <c r="O719" s="28"/>
      <c r="P719" s="28"/>
      <c r="Q719" s="28"/>
      <c r="R719" s="28"/>
    </row>
    <row r="720" spans="1:18">
      <c r="B720" s="199" t="s">
        <v>112</v>
      </c>
      <c r="C720" s="264" t="s">
        <v>728</v>
      </c>
      <c r="D720" s="367"/>
      <c r="E720" s="37"/>
      <c r="O720" s="28"/>
      <c r="P720" s="28"/>
      <c r="Q720" s="28"/>
      <c r="R720" s="28"/>
    </row>
    <row r="721" spans="1:18" ht="62.25" customHeight="1">
      <c r="B721" s="199" t="s">
        <v>113</v>
      </c>
      <c r="C721" s="264" t="s">
        <v>715</v>
      </c>
      <c r="D721" s="367" t="s">
        <v>1421</v>
      </c>
      <c r="E721" s="369" t="s">
        <v>1422</v>
      </c>
      <c r="O721" s="28"/>
      <c r="P721" s="28"/>
      <c r="Q721" s="28"/>
      <c r="R721" s="28"/>
    </row>
    <row r="722" spans="1:18" ht="33.75" customHeight="1">
      <c r="B722" s="214" t="s">
        <v>59</v>
      </c>
      <c r="C722" s="611" t="s">
        <v>1423</v>
      </c>
      <c r="D722" s="611"/>
      <c r="E722" s="611"/>
      <c r="O722" s="28"/>
      <c r="P722" s="28"/>
      <c r="Q722" s="28"/>
      <c r="R722" s="28"/>
    </row>
    <row r="723" spans="1:18">
      <c r="B723" s="1"/>
      <c r="C723" s="4"/>
      <c r="D723" s="4"/>
      <c r="E723" s="4"/>
      <c r="F723" s="5"/>
      <c r="O723" s="28"/>
      <c r="P723" s="28"/>
      <c r="Q723" s="28"/>
      <c r="R723" s="28"/>
    </row>
    <row r="724" spans="1:18" ht="30" customHeight="1">
      <c r="B724" s="30" t="s">
        <v>114</v>
      </c>
      <c r="C724" s="35"/>
      <c r="D724" s="28"/>
      <c r="E724" s="28"/>
      <c r="F724" s="28"/>
      <c r="G724" s="28"/>
      <c r="H724" s="28"/>
      <c r="I724" s="28"/>
      <c r="J724" s="35"/>
      <c r="K724" s="35"/>
      <c r="L724" s="28"/>
      <c r="M724" s="28"/>
      <c r="N724" s="28"/>
      <c r="O724" s="28"/>
      <c r="P724" s="28"/>
      <c r="Q724" s="28"/>
      <c r="R724" s="28"/>
    </row>
    <row r="725" spans="1:18">
      <c r="A725" s="227"/>
      <c r="B725" s="583" t="s">
        <v>115</v>
      </c>
      <c r="C725" s="584"/>
      <c r="D725" s="19" t="s">
        <v>98</v>
      </c>
      <c r="E725" s="19" t="s">
        <v>1341</v>
      </c>
      <c r="F725" s="585" t="s">
        <v>116</v>
      </c>
      <c r="G725" s="585"/>
      <c r="H725" s="585"/>
      <c r="I725" s="585"/>
      <c r="O725" s="28"/>
      <c r="P725" s="28"/>
      <c r="Q725" s="28"/>
      <c r="R725" s="28"/>
    </row>
    <row r="726" spans="1:18">
      <c r="B726" s="193" t="s">
        <v>117</v>
      </c>
      <c r="C726" s="193"/>
      <c r="D726" s="37" t="s">
        <v>715</v>
      </c>
      <c r="E726" s="261">
        <v>0</v>
      </c>
      <c r="F726" s="508"/>
      <c r="G726" s="508"/>
      <c r="H726" s="508"/>
      <c r="I726" s="508"/>
      <c r="O726" s="28"/>
      <c r="P726" s="28"/>
      <c r="Q726" s="28"/>
      <c r="R726" s="28"/>
    </row>
    <row r="727" spans="1:18">
      <c r="B727" s="193" t="s">
        <v>118</v>
      </c>
      <c r="C727" s="193"/>
      <c r="D727" s="37" t="s">
        <v>728</v>
      </c>
      <c r="E727" s="261">
        <v>0</v>
      </c>
      <c r="F727" s="508"/>
      <c r="G727" s="508"/>
      <c r="H727" s="508"/>
      <c r="I727" s="508"/>
      <c r="O727" s="28"/>
      <c r="P727" s="28"/>
      <c r="Q727" s="28"/>
      <c r="R727" s="28"/>
    </row>
    <row r="728" spans="1:18">
      <c r="B728" s="193" t="s">
        <v>119</v>
      </c>
      <c r="C728" s="193"/>
      <c r="D728" s="37" t="s">
        <v>728</v>
      </c>
      <c r="E728" s="261">
        <v>0</v>
      </c>
      <c r="F728" s="508"/>
      <c r="G728" s="508"/>
      <c r="H728" s="508"/>
      <c r="I728" s="508"/>
      <c r="O728" s="28"/>
      <c r="P728" s="28"/>
      <c r="Q728" s="28"/>
      <c r="R728" s="28"/>
    </row>
    <row r="729" spans="1:18">
      <c r="B729" s="656" t="s">
        <v>120</v>
      </c>
      <c r="C729" s="193"/>
      <c r="D729" s="660" t="s">
        <v>715</v>
      </c>
      <c r="E729" s="658">
        <v>2</v>
      </c>
      <c r="F729" s="508" t="s">
        <v>1424</v>
      </c>
      <c r="G729" s="508"/>
      <c r="H729" s="508"/>
      <c r="I729" s="508"/>
      <c r="O729" s="28"/>
      <c r="P729" s="28"/>
      <c r="Q729" s="28"/>
      <c r="R729" s="28"/>
    </row>
    <row r="730" spans="1:18">
      <c r="B730" s="657"/>
      <c r="C730" s="193"/>
      <c r="D730" s="661"/>
      <c r="E730" s="659"/>
      <c r="F730" s="580" t="s">
        <v>1425</v>
      </c>
      <c r="G730" s="581"/>
      <c r="H730" s="581"/>
      <c r="I730" s="582"/>
      <c r="O730" s="28"/>
      <c r="P730" s="28"/>
      <c r="Q730" s="28"/>
      <c r="R730" s="28"/>
    </row>
    <row r="731" spans="1:18">
      <c r="B731" s="193" t="s">
        <v>121</v>
      </c>
      <c r="C731" s="193"/>
      <c r="D731" s="37" t="s">
        <v>728</v>
      </c>
      <c r="E731" s="261">
        <v>0</v>
      </c>
      <c r="F731" s="508"/>
      <c r="G731" s="508"/>
      <c r="H731" s="508"/>
      <c r="I731" s="508"/>
      <c r="O731" s="28"/>
      <c r="P731" s="28"/>
      <c r="Q731" s="28"/>
      <c r="R731" s="28"/>
    </row>
    <row r="732" spans="1:18">
      <c r="B732" s="193" t="s">
        <v>122</v>
      </c>
      <c r="C732" s="193"/>
      <c r="D732" s="37" t="s">
        <v>728</v>
      </c>
      <c r="E732" s="261">
        <v>0</v>
      </c>
      <c r="F732" s="508"/>
      <c r="G732" s="508"/>
      <c r="H732" s="508"/>
      <c r="I732" s="508"/>
      <c r="O732" s="28"/>
      <c r="P732" s="28"/>
      <c r="Q732" s="28"/>
      <c r="R732" s="28"/>
    </row>
    <row r="733" spans="1:18">
      <c r="B733" s="193" t="s">
        <v>123</v>
      </c>
      <c r="C733" s="193"/>
      <c r="D733" s="37" t="s">
        <v>728</v>
      </c>
      <c r="E733" s="261">
        <v>0</v>
      </c>
      <c r="F733" s="508"/>
      <c r="G733" s="508"/>
      <c r="H733" s="508"/>
      <c r="I733" s="508"/>
      <c r="O733" s="28"/>
      <c r="P733" s="28"/>
      <c r="Q733" s="28"/>
      <c r="R733" s="28"/>
    </row>
    <row r="734" spans="1:18">
      <c r="B734" s="4"/>
      <c r="C734" s="4"/>
      <c r="D734" s="4"/>
      <c r="E734" s="4"/>
      <c r="F734" s="5"/>
      <c r="G734" s="5"/>
      <c r="H734" s="5"/>
      <c r="I734" s="5"/>
      <c r="J734" s="36"/>
      <c r="K734" s="36"/>
      <c r="L734" s="36"/>
      <c r="M734" s="36"/>
      <c r="N734" s="36"/>
      <c r="O734" s="28"/>
      <c r="P734" s="28"/>
      <c r="Q734" s="28"/>
      <c r="R734" s="28"/>
    </row>
    <row r="735" spans="1:18">
      <c r="B735" s="30" t="s">
        <v>124</v>
      </c>
      <c r="C735" s="35"/>
      <c r="D735" s="28"/>
      <c r="E735" s="28"/>
      <c r="F735" s="28"/>
      <c r="G735" s="28"/>
      <c r="H735" s="28"/>
      <c r="I735" s="28"/>
      <c r="J735" s="35"/>
      <c r="K735" s="35"/>
      <c r="L735" s="28"/>
      <c r="M735" s="28"/>
      <c r="N735" s="28"/>
      <c r="O735" s="28"/>
      <c r="P735" s="28"/>
      <c r="Q735" s="28"/>
      <c r="R735" s="28"/>
    </row>
    <row r="736" spans="1:18" ht="45">
      <c r="B736" s="21" t="s">
        <v>125</v>
      </c>
      <c r="C736" s="21" t="s">
        <v>126</v>
      </c>
      <c r="D736" s="3" t="s">
        <v>631</v>
      </c>
      <c r="E736" s="3" t="s">
        <v>632</v>
      </c>
      <c r="F736" s="211" t="s">
        <v>218</v>
      </c>
      <c r="G736" s="212" t="s">
        <v>127</v>
      </c>
      <c r="H736" s="3" t="s">
        <v>128</v>
      </c>
      <c r="I736" s="470" t="s">
        <v>129</v>
      </c>
      <c r="J736" s="470"/>
      <c r="O736" s="39"/>
      <c r="P736" s="39"/>
      <c r="Q736" s="39"/>
      <c r="R736" s="39"/>
    </row>
    <row r="737" spans="1:18" ht="15" customHeight="1">
      <c r="B737" s="513" t="s">
        <v>130</v>
      </c>
      <c r="C737" s="529" t="s">
        <v>715</v>
      </c>
      <c r="D737" s="527" t="s">
        <v>729</v>
      </c>
      <c r="E737" s="11" t="s">
        <v>1360</v>
      </c>
      <c r="F737" s="529" t="s">
        <v>715</v>
      </c>
      <c r="G737" s="621" t="s">
        <v>730</v>
      </c>
      <c r="H737" s="530" t="s">
        <v>1351</v>
      </c>
      <c r="I737" s="573" t="s">
        <v>1352</v>
      </c>
      <c r="J737" s="573"/>
      <c r="O737" s="28"/>
      <c r="P737" s="28"/>
      <c r="Q737" s="28"/>
      <c r="R737" s="28"/>
    </row>
    <row r="738" spans="1:18">
      <c r="B738" s="513"/>
      <c r="C738" s="529"/>
      <c r="D738" s="528"/>
      <c r="E738" s="326" t="s">
        <v>1361</v>
      </c>
      <c r="F738" s="529"/>
      <c r="G738" s="622"/>
      <c r="H738" s="530"/>
      <c r="I738" s="573"/>
      <c r="J738" s="573"/>
      <c r="O738" s="28"/>
      <c r="P738" s="28"/>
      <c r="Q738" s="28"/>
      <c r="R738" s="28"/>
    </row>
    <row r="739" spans="1:18" ht="67.5" customHeight="1">
      <c r="B739" s="513"/>
      <c r="C739" s="529"/>
      <c r="D739" s="528"/>
      <c r="E739" s="327" t="s">
        <v>1362</v>
      </c>
      <c r="F739" s="529"/>
      <c r="G739" s="623"/>
      <c r="H739" s="530"/>
      <c r="I739" s="573"/>
      <c r="J739" s="573"/>
      <c r="O739" s="28"/>
      <c r="P739" s="28"/>
      <c r="Q739" s="28"/>
      <c r="R739" s="28"/>
    </row>
    <row r="740" spans="1:18">
      <c r="B740" s="4"/>
      <c r="C740" s="4"/>
      <c r="D740" s="4"/>
      <c r="E740" s="4"/>
      <c r="F740" s="5"/>
      <c r="G740" s="5"/>
      <c r="H740" s="5"/>
      <c r="I740" s="5"/>
      <c r="J740" s="36"/>
      <c r="K740" s="36"/>
      <c r="L740" s="36"/>
      <c r="M740" s="36"/>
      <c r="N740" s="36"/>
      <c r="O740" s="28"/>
      <c r="P740" s="28"/>
      <c r="Q740" s="28"/>
      <c r="R740" s="28"/>
    </row>
    <row r="741" spans="1:18" ht="26.25" customHeight="1">
      <c r="B741" s="30" t="s">
        <v>131</v>
      </c>
      <c r="C741" s="35"/>
      <c r="D741" s="28"/>
      <c r="E741" s="28"/>
      <c r="F741" s="28"/>
      <c r="G741" s="28"/>
      <c r="H741" s="28"/>
      <c r="I741" s="28"/>
      <c r="J741" s="35"/>
      <c r="K741" s="35"/>
      <c r="L741" s="28"/>
      <c r="M741" s="28"/>
      <c r="N741" s="28"/>
      <c r="O741" s="28"/>
      <c r="P741" s="28"/>
      <c r="Q741" s="28"/>
      <c r="R741" s="28"/>
    </row>
    <row r="742" spans="1:18">
      <c r="B742" s="523" t="s">
        <v>132</v>
      </c>
      <c r="C742" s="523"/>
      <c r="D742" s="523"/>
      <c r="E742" s="523"/>
      <c r="F742" s="523"/>
      <c r="G742" s="523"/>
      <c r="H742" s="523"/>
      <c r="I742" s="19" t="s">
        <v>98</v>
      </c>
      <c r="J742" s="19" t="s">
        <v>1353</v>
      </c>
      <c r="K742" s="523" t="s">
        <v>116</v>
      </c>
      <c r="L742" s="523"/>
      <c r="M742" s="523"/>
      <c r="N742" s="523"/>
      <c r="O742" s="28"/>
      <c r="P742" s="28"/>
      <c r="Q742" s="28"/>
      <c r="R742" s="28"/>
    </row>
    <row r="743" spans="1:18">
      <c r="B743" s="572" t="s">
        <v>133</v>
      </c>
      <c r="C743" s="572"/>
      <c r="D743" s="572"/>
      <c r="E743" s="572"/>
      <c r="F743" s="572"/>
      <c r="G743" s="572"/>
      <c r="H743" s="572"/>
      <c r="I743" s="37" t="s">
        <v>728</v>
      </c>
      <c r="J743" s="261">
        <v>0</v>
      </c>
      <c r="K743" s="508" t="s">
        <v>717</v>
      </c>
      <c r="L743" s="508"/>
      <c r="M743" s="508"/>
      <c r="N743" s="508"/>
      <c r="O743" s="28"/>
      <c r="P743" s="28"/>
      <c r="Q743" s="28"/>
      <c r="R743" s="28"/>
    </row>
    <row r="744" spans="1:18">
      <c r="B744" s="572" t="s">
        <v>134</v>
      </c>
      <c r="C744" s="572"/>
      <c r="D744" s="572"/>
      <c r="E744" s="572"/>
      <c r="F744" s="572"/>
      <c r="G744" s="572"/>
      <c r="H744" s="572"/>
      <c r="I744" s="37" t="s">
        <v>728</v>
      </c>
      <c r="J744" s="261">
        <v>0</v>
      </c>
      <c r="K744" s="508" t="s">
        <v>717</v>
      </c>
      <c r="L744" s="508"/>
      <c r="M744" s="508"/>
      <c r="N744" s="508"/>
      <c r="O744" s="28"/>
      <c r="P744" s="28"/>
      <c r="Q744" s="28"/>
      <c r="R744" s="28"/>
    </row>
    <row r="745" spans="1:18">
      <c r="B745" s="572" t="s">
        <v>135</v>
      </c>
      <c r="C745" s="572"/>
      <c r="D745" s="572"/>
      <c r="E745" s="572"/>
      <c r="F745" s="572"/>
      <c r="G745" s="572"/>
      <c r="H745" s="572"/>
      <c r="I745" s="37" t="s">
        <v>728</v>
      </c>
      <c r="J745" s="261">
        <v>0</v>
      </c>
      <c r="K745" s="508" t="s">
        <v>717</v>
      </c>
      <c r="L745" s="508"/>
      <c r="M745" s="508"/>
      <c r="N745" s="508"/>
      <c r="O745" s="28"/>
      <c r="P745" s="28"/>
      <c r="Q745" s="28"/>
      <c r="R745" s="28"/>
    </row>
    <row r="746" spans="1:18">
      <c r="B746" s="572" t="s">
        <v>136</v>
      </c>
      <c r="C746" s="572"/>
      <c r="D746" s="572"/>
      <c r="E746" s="572"/>
      <c r="F746" s="572"/>
      <c r="G746" s="572"/>
      <c r="H746" s="572"/>
      <c r="I746" s="37" t="s">
        <v>728</v>
      </c>
      <c r="J746" s="261">
        <v>0</v>
      </c>
      <c r="K746" s="508" t="s">
        <v>717</v>
      </c>
      <c r="L746" s="508"/>
      <c r="M746" s="508"/>
      <c r="N746" s="508"/>
      <c r="O746" s="28"/>
      <c r="P746" s="28"/>
      <c r="Q746" s="28"/>
      <c r="R746" s="28"/>
    </row>
    <row r="747" spans="1:18">
      <c r="B747" s="572" t="s">
        <v>123</v>
      </c>
      <c r="C747" s="572"/>
      <c r="D747" s="572"/>
      <c r="E747" s="572"/>
      <c r="F747" s="572"/>
      <c r="G747" s="572"/>
      <c r="H747" s="572"/>
      <c r="I747" s="37" t="s">
        <v>728</v>
      </c>
      <c r="J747" s="261">
        <v>0</v>
      </c>
      <c r="K747" s="508" t="s">
        <v>717</v>
      </c>
      <c r="L747" s="508"/>
      <c r="M747" s="508"/>
      <c r="N747" s="508"/>
      <c r="O747" s="28"/>
      <c r="P747" s="28"/>
      <c r="Q747" s="28"/>
      <c r="R747" s="28"/>
    </row>
    <row r="748" spans="1:18">
      <c r="B748" s="4"/>
      <c r="C748" s="4"/>
      <c r="D748" s="4"/>
      <c r="E748" s="4"/>
      <c r="F748" s="5"/>
      <c r="G748" s="5"/>
      <c r="H748" s="5"/>
      <c r="I748" s="5"/>
      <c r="J748" s="36"/>
      <c r="K748" s="36"/>
      <c r="L748" s="36"/>
      <c r="M748" s="36"/>
      <c r="N748" s="36"/>
      <c r="O748" s="28"/>
      <c r="P748" s="28"/>
      <c r="Q748" s="28"/>
      <c r="R748" s="28"/>
    </row>
    <row r="749" spans="1:18">
      <c r="B749" s="511" t="s">
        <v>137</v>
      </c>
      <c r="C749" s="511"/>
      <c r="D749" s="511"/>
      <c r="E749" s="28"/>
      <c r="F749" s="28"/>
      <c r="G749" s="28"/>
      <c r="H749" s="28"/>
      <c r="I749" s="28"/>
      <c r="J749" s="35"/>
      <c r="K749" s="35"/>
      <c r="L749" s="28"/>
      <c r="M749" s="28"/>
      <c r="N749" s="28"/>
      <c r="O749" s="28"/>
      <c r="P749" s="28"/>
      <c r="Q749" s="28"/>
      <c r="R749" s="28"/>
    </row>
    <row r="750" spans="1:18">
      <c r="B750" s="30" t="s">
        <v>138</v>
      </c>
      <c r="C750" s="35"/>
      <c r="D750" s="28"/>
      <c r="E750" s="28"/>
      <c r="F750" s="28"/>
      <c r="G750" s="28"/>
      <c r="H750" s="28"/>
      <c r="I750" s="28"/>
      <c r="J750" s="35"/>
      <c r="K750" s="35"/>
      <c r="L750" s="28"/>
      <c r="M750" s="28"/>
      <c r="N750" s="28"/>
      <c r="O750" s="28"/>
      <c r="P750" s="28"/>
      <c r="Q750" s="28"/>
      <c r="R750" s="28"/>
    </row>
    <row r="751" spans="1:18" ht="31.5" customHeight="1">
      <c r="A751" s="226"/>
      <c r="B751" s="470" t="s">
        <v>139</v>
      </c>
      <c r="C751" s="470"/>
      <c r="D751" s="470"/>
      <c r="E751" s="21" t="s">
        <v>98</v>
      </c>
      <c r="F751" s="470" t="s">
        <v>140</v>
      </c>
      <c r="G751" s="470"/>
      <c r="H751" s="470"/>
      <c r="I751" s="470"/>
      <c r="J751" s="532" t="s">
        <v>116</v>
      </c>
      <c r="K751" s="533"/>
      <c r="L751" s="534"/>
      <c r="M751" s="470" t="s">
        <v>53</v>
      </c>
      <c r="N751" s="470"/>
      <c r="O751" s="28"/>
      <c r="P751" s="28"/>
      <c r="Q751" s="28"/>
      <c r="R751" s="28"/>
    </row>
    <row r="752" spans="1:18" ht="35.1" customHeight="1">
      <c r="B752" s="539" t="s">
        <v>141</v>
      </c>
      <c r="C752" s="539"/>
      <c r="D752" s="539"/>
      <c r="E752" s="216" t="s">
        <v>715</v>
      </c>
      <c r="F752" s="503" t="s">
        <v>1357</v>
      </c>
      <c r="G752" s="503"/>
      <c r="H752" s="503"/>
      <c r="I752" s="503"/>
      <c r="J752" s="580" t="s">
        <v>1356</v>
      </c>
      <c r="K752" s="581"/>
      <c r="L752" s="582"/>
      <c r="M752" s="508"/>
      <c r="N752" s="508"/>
      <c r="O752" s="28"/>
      <c r="P752" s="28"/>
      <c r="Q752" s="28"/>
      <c r="R752" s="28"/>
    </row>
    <row r="753" spans="2:18" ht="35.1" customHeight="1">
      <c r="B753" s="539" t="s">
        <v>142</v>
      </c>
      <c r="C753" s="539"/>
      <c r="D753" s="539"/>
      <c r="E753" s="216" t="s">
        <v>715</v>
      </c>
      <c r="F753" s="503" t="s">
        <v>1359</v>
      </c>
      <c r="G753" s="503"/>
      <c r="H753" s="503"/>
      <c r="I753" s="503"/>
      <c r="J753" s="580" t="s">
        <v>1354</v>
      </c>
      <c r="K753" s="581"/>
      <c r="L753" s="582"/>
      <c r="M753" s="508"/>
      <c r="N753" s="508"/>
      <c r="O753" s="28"/>
      <c r="P753" s="28"/>
      <c r="Q753" s="28"/>
      <c r="R753" s="28"/>
    </row>
    <row r="754" spans="2:18" ht="35.1" customHeight="1">
      <c r="B754" s="539" t="s">
        <v>143</v>
      </c>
      <c r="C754" s="539"/>
      <c r="D754" s="539"/>
      <c r="E754" s="216" t="s">
        <v>715</v>
      </c>
      <c r="F754" s="503" t="s">
        <v>1358</v>
      </c>
      <c r="G754" s="503"/>
      <c r="H754" s="503"/>
      <c r="I754" s="503"/>
      <c r="J754" s="580" t="s">
        <v>1355</v>
      </c>
      <c r="K754" s="581"/>
      <c r="L754" s="582"/>
      <c r="M754" s="508"/>
      <c r="N754" s="508"/>
      <c r="O754" s="28"/>
      <c r="P754" s="28"/>
      <c r="Q754" s="28"/>
      <c r="R754" s="28"/>
    </row>
    <row r="755" spans="2:18">
      <c r="B755" s="30"/>
      <c r="C755" s="35"/>
      <c r="D755" s="28"/>
      <c r="E755" s="28"/>
      <c r="F755" s="28"/>
      <c r="G755" s="28"/>
      <c r="H755" s="28"/>
      <c r="I755" s="28"/>
      <c r="J755" s="35"/>
      <c r="K755" s="35"/>
      <c r="L755" s="28"/>
      <c r="M755" s="28"/>
      <c r="N755" s="28"/>
      <c r="O755" s="28"/>
      <c r="P755" s="28"/>
      <c r="Q755" s="28"/>
      <c r="R755" s="28"/>
    </row>
    <row r="756" spans="2:18">
      <c r="B756" s="30" t="s">
        <v>144</v>
      </c>
      <c r="C756" s="35"/>
      <c r="D756" s="28"/>
      <c r="E756" s="28"/>
      <c r="F756" s="28"/>
      <c r="G756" s="28"/>
      <c r="H756" s="28"/>
      <c r="I756" s="28"/>
      <c r="J756" s="35"/>
      <c r="K756" s="35"/>
      <c r="L756" s="28"/>
      <c r="M756" s="28"/>
      <c r="N756" s="28"/>
      <c r="O756" s="28"/>
      <c r="P756" s="28"/>
      <c r="Q756" s="28"/>
      <c r="R756" s="28"/>
    </row>
    <row r="757" spans="2:18" ht="33" customHeight="1">
      <c r="B757" s="535" t="s">
        <v>139</v>
      </c>
      <c r="C757" s="535"/>
      <c r="D757" s="535"/>
      <c r="E757" s="22" t="s">
        <v>98</v>
      </c>
      <c r="F757" s="535" t="s">
        <v>140</v>
      </c>
      <c r="G757" s="535"/>
      <c r="H757" s="535"/>
      <c r="I757" s="535"/>
      <c r="J757" s="536" t="s">
        <v>116</v>
      </c>
      <c r="K757" s="537"/>
      <c r="L757" s="538"/>
      <c r="M757" s="535" t="s">
        <v>53</v>
      </c>
      <c r="N757" s="535"/>
      <c r="O757" s="28"/>
      <c r="P757" s="28"/>
      <c r="Q757" s="28"/>
      <c r="R757" s="28"/>
    </row>
    <row r="758" spans="2:18" ht="35.1" customHeight="1">
      <c r="B758" s="539" t="s">
        <v>145</v>
      </c>
      <c r="C758" s="539"/>
      <c r="D758" s="539"/>
      <c r="E758" s="216" t="s">
        <v>715</v>
      </c>
      <c r="F758" s="503" t="s">
        <v>723</v>
      </c>
      <c r="G758" s="503"/>
      <c r="H758" s="503"/>
      <c r="I758" s="503"/>
      <c r="J758" s="540"/>
      <c r="K758" s="541"/>
      <c r="L758" s="542"/>
      <c r="M758" s="573" t="s">
        <v>230</v>
      </c>
      <c r="N758" s="573"/>
      <c r="O758" s="28"/>
      <c r="P758" s="28"/>
      <c r="Q758" s="28"/>
      <c r="R758" s="28"/>
    </row>
    <row r="759" spans="2:18" ht="35.1" customHeight="1">
      <c r="B759" s="539" t="s">
        <v>146</v>
      </c>
      <c r="C759" s="539"/>
      <c r="D759" s="539"/>
      <c r="E759" s="216" t="s">
        <v>715</v>
      </c>
      <c r="F759" s="503" t="s">
        <v>724</v>
      </c>
      <c r="G759" s="503"/>
      <c r="H759" s="503"/>
      <c r="I759" s="503"/>
      <c r="J759" s="540"/>
      <c r="K759" s="541"/>
      <c r="L759" s="542"/>
      <c r="M759" s="573" t="s">
        <v>230</v>
      </c>
      <c r="N759" s="573"/>
      <c r="O759" s="28"/>
      <c r="P759" s="28"/>
      <c r="Q759" s="28"/>
      <c r="R759" s="28"/>
    </row>
    <row r="760" spans="2:18" ht="35.1" customHeight="1">
      <c r="B760" s="539" t="s">
        <v>220</v>
      </c>
      <c r="C760" s="539"/>
      <c r="D760" s="539"/>
      <c r="E760" s="216" t="s">
        <v>715</v>
      </c>
      <c r="F760" s="503" t="s">
        <v>725</v>
      </c>
      <c r="G760" s="503"/>
      <c r="H760" s="503"/>
      <c r="I760" s="503"/>
      <c r="J760" s="540"/>
      <c r="K760" s="541"/>
      <c r="L760" s="542"/>
      <c r="M760" s="573" t="s">
        <v>230</v>
      </c>
      <c r="N760" s="573"/>
      <c r="O760" s="28"/>
      <c r="P760" s="28"/>
      <c r="Q760" s="28"/>
      <c r="R760" s="28"/>
    </row>
    <row r="761" spans="2:18" ht="35.1" customHeight="1">
      <c r="B761" s="539" t="s">
        <v>221</v>
      </c>
      <c r="C761" s="539"/>
      <c r="D761" s="539"/>
      <c r="E761" s="216" t="s">
        <v>715</v>
      </c>
      <c r="F761" s="503" t="s">
        <v>726</v>
      </c>
      <c r="G761" s="503"/>
      <c r="H761" s="503"/>
      <c r="I761" s="503"/>
      <c r="J761" s="540"/>
      <c r="K761" s="541"/>
      <c r="L761" s="542"/>
      <c r="M761" s="573" t="s">
        <v>230</v>
      </c>
      <c r="N761" s="573"/>
      <c r="O761" s="28"/>
      <c r="P761" s="28"/>
      <c r="Q761" s="28"/>
      <c r="R761" s="28"/>
    </row>
    <row r="762" spans="2:18" ht="35.1" customHeight="1">
      <c r="B762" s="539" t="s">
        <v>147</v>
      </c>
      <c r="C762" s="539"/>
      <c r="D762" s="539"/>
      <c r="E762" s="216" t="s">
        <v>715</v>
      </c>
      <c r="F762" s="503" t="s">
        <v>727</v>
      </c>
      <c r="G762" s="503"/>
      <c r="H762" s="503"/>
      <c r="I762" s="503"/>
      <c r="J762" s="540"/>
      <c r="K762" s="541"/>
      <c r="L762" s="542"/>
      <c r="M762" s="573" t="s">
        <v>230</v>
      </c>
      <c r="N762" s="573"/>
      <c r="O762" s="28"/>
      <c r="P762" s="28"/>
      <c r="Q762" s="28"/>
      <c r="R762" s="28"/>
    </row>
    <row r="763" spans="2:18">
      <c r="B763" s="28"/>
      <c r="C763" s="35"/>
      <c r="D763" s="28"/>
      <c r="E763" s="28"/>
      <c r="F763" s="28"/>
      <c r="G763" s="28"/>
      <c r="H763" s="28"/>
      <c r="I763" s="28"/>
      <c r="J763" s="35"/>
      <c r="K763" s="35"/>
      <c r="L763" s="28"/>
      <c r="M763" s="28"/>
      <c r="N763" s="28"/>
      <c r="O763" s="28"/>
      <c r="P763" s="28"/>
      <c r="Q763" s="28"/>
      <c r="R763" s="28"/>
    </row>
    <row r="764" spans="2:18">
      <c r="B764" s="30" t="s">
        <v>148</v>
      </c>
      <c r="C764" s="35"/>
      <c r="D764" s="28"/>
      <c r="E764" s="28"/>
      <c r="F764" s="28"/>
      <c r="G764" s="28"/>
      <c r="H764" s="28"/>
      <c r="I764" s="28"/>
      <c r="J764" s="35"/>
      <c r="K764" s="35"/>
      <c r="L764" s="28"/>
      <c r="M764" s="28"/>
      <c r="N764" s="28"/>
      <c r="O764" s="28"/>
      <c r="P764" s="28"/>
      <c r="Q764" s="28"/>
      <c r="R764" s="28"/>
    </row>
    <row r="765" spans="2:18">
      <c r="B765" s="535" t="s">
        <v>139</v>
      </c>
      <c r="C765" s="535"/>
      <c r="D765" s="535"/>
      <c r="E765" s="22" t="s">
        <v>98</v>
      </c>
      <c r="F765" s="535" t="s">
        <v>140</v>
      </c>
      <c r="G765" s="535"/>
      <c r="H765" s="535"/>
      <c r="I765" s="535"/>
      <c r="J765" s="536" t="s">
        <v>116</v>
      </c>
      <c r="K765" s="537"/>
      <c r="L765" s="538"/>
      <c r="M765" s="535" t="s">
        <v>53</v>
      </c>
      <c r="N765" s="535"/>
      <c r="O765" s="28"/>
      <c r="P765" s="28"/>
      <c r="Q765" s="28"/>
      <c r="R765" s="28"/>
    </row>
    <row r="766" spans="2:18" ht="24.75" customHeight="1">
      <c r="B766" s="539" t="s">
        <v>149</v>
      </c>
      <c r="C766" s="539"/>
      <c r="D766" s="539"/>
      <c r="E766" s="231"/>
      <c r="F766" s="543"/>
      <c r="G766" s="543"/>
      <c r="H766" s="543"/>
      <c r="I766" s="543"/>
      <c r="J766" s="540"/>
      <c r="K766" s="541"/>
      <c r="L766" s="542"/>
      <c r="M766" s="586"/>
      <c r="N766" s="586"/>
      <c r="O766" s="28"/>
      <c r="P766" s="28"/>
      <c r="Q766" s="28"/>
      <c r="R766" s="28"/>
    </row>
    <row r="767" spans="2:18" ht="35.1" customHeight="1">
      <c r="B767" s="539" t="s">
        <v>150</v>
      </c>
      <c r="C767" s="539"/>
      <c r="D767" s="539"/>
      <c r="E767" s="231"/>
      <c r="F767" s="543"/>
      <c r="G767" s="543"/>
      <c r="H767" s="543"/>
      <c r="I767" s="543"/>
      <c r="J767" s="540"/>
      <c r="K767" s="541"/>
      <c r="L767" s="542"/>
      <c r="M767" s="586"/>
      <c r="N767" s="586"/>
      <c r="O767" s="28"/>
      <c r="P767" s="28"/>
      <c r="Q767" s="28"/>
      <c r="R767" s="28"/>
    </row>
    <row r="768" spans="2:18" ht="35.1" customHeight="1">
      <c r="B768" s="539" t="s">
        <v>151</v>
      </c>
      <c r="C768" s="539"/>
      <c r="D768" s="539"/>
      <c r="E768" s="231"/>
      <c r="F768" s="543"/>
      <c r="G768" s="543"/>
      <c r="H768" s="543"/>
      <c r="I768" s="543"/>
      <c r="J768" s="540"/>
      <c r="K768" s="541"/>
      <c r="L768" s="542"/>
      <c r="M768" s="586"/>
      <c r="N768" s="586"/>
      <c r="O768" s="28"/>
      <c r="P768" s="28"/>
      <c r="Q768" s="28"/>
      <c r="R768" s="28"/>
    </row>
    <row r="769" spans="2:18" ht="35.1" customHeight="1">
      <c r="B769" s="539" t="s">
        <v>152</v>
      </c>
      <c r="C769" s="539"/>
      <c r="D769" s="539"/>
      <c r="E769" s="231"/>
      <c r="F769" s="543"/>
      <c r="G769" s="543"/>
      <c r="H769" s="543"/>
      <c r="I769" s="543"/>
      <c r="J769" s="540"/>
      <c r="K769" s="541"/>
      <c r="L769" s="542"/>
      <c r="M769" s="586"/>
      <c r="N769" s="586"/>
      <c r="O769" s="28"/>
      <c r="P769" s="28"/>
      <c r="Q769" s="28"/>
      <c r="R769" s="28"/>
    </row>
    <row r="770" spans="2:18" ht="35.1" customHeight="1">
      <c r="B770" s="539" t="s">
        <v>153</v>
      </c>
      <c r="C770" s="539"/>
      <c r="D770" s="539"/>
      <c r="E770" s="231"/>
      <c r="F770" s="543"/>
      <c r="G770" s="543"/>
      <c r="H770" s="543"/>
      <c r="I770" s="543"/>
      <c r="J770" s="540"/>
      <c r="K770" s="541"/>
      <c r="L770" s="542"/>
      <c r="M770" s="586"/>
      <c r="N770" s="586"/>
      <c r="O770" s="28"/>
      <c r="P770" s="28"/>
      <c r="Q770" s="28"/>
      <c r="R770" s="28"/>
    </row>
    <row r="771" spans="2:18" ht="35.1" customHeight="1">
      <c r="B771" s="539" t="s">
        <v>154</v>
      </c>
      <c r="C771" s="539"/>
      <c r="D771" s="539"/>
      <c r="E771" s="231"/>
      <c r="F771" s="543"/>
      <c r="G771" s="543"/>
      <c r="H771" s="543"/>
      <c r="I771" s="543"/>
      <c r="J771" s="540"/>
      <c r="K771" s="541"/>
      <c r="L771" s="542"/>
      <c r="M771" s="586"/>
      <c r="N771" s="586"/>
      <c r="O771" s="28"/>
      <c r="P771" s="28"/>
      <c r="Q771" s="28"/>
      <c r="R771" s="28"/>
    </row>
    <row r="772" spans="2:18" ht="35.1" customHeight="1">
      <c r="B772" s="539" t="s">
        <v>155</v>
      </c>
      <c r="C772" s="539"/>
      <c r="D772" s="539"/>
      <c r="E772" s="231"/>
      <c r="F772" s="543"/>
      <c r="G772" s="543"/>
      <c r="H772" s="543"/>
      <c r="I772" s="543"/>
      <c r="J772" s="540"/>
      <c r="K772" s="541"/>
      <c r="L772" s="542"/>
      <c r="M772" s="586"/>
      <c r="N772" s="586"/>
      <c r="O772" s="28"/>
      <c r="P772" s="28"/>
      <c r="Q772" s="28"/>
      <c r="R772" s="28"/>
    </row>
    <row r="773" spans="2:18" ht="35.1" customHeight="1">
      <c r="B773" s="539" t="s">
        <v>156</v>
      </c>
      <c r="C773" s="539"/>
      <c r="D773" s="539"/>
      <c r="E773" s="231"/>
      <c r="F773" s="543"/>
      <c r="G773" s="543"/>
      <c r="H773" s="543"/>
      <c r="I773" s="543"/>
      <c r="J773" s="540"/>
      <c r="K773" s="541"/>
      <c r="L773" s="542"/>
      <c r="M773" s="586"/>
      <c r="N773" s="586"/>
      <c r="O773" s="28"/>
      <c r="P773" s="28"/>
      <c r="Q773" s="28"/>
      <c r="R773" s="28"/>
    </row>
    <row r="774" spans="2:18" ht="35.1" customHeight="1">
      <c r="B774" s="539" t="s">
        <v>157</v>
      </c>
      <c r="C774" s="539"/>
      <c r="D774" s="539"/>
      <c r="E774" s="231"/>
      <c r="F774" s="543"/>
      <c r="G774" s="543"/>
      <c r="H774" s="543"/>
      <c r="I774" s="543"/>
      <c r="J774" s="540"/>
      <c r="K774" s="541"/>
      <c r="L774" s="542"/>
      <c r="M774" s="586"/>
      <c r="N774" s="586"/>
      <c r="O774" s="28"/>
      <c r="P774" s="28"/>
      <c r="Q774" s="28"/>
      <c r="R774" s="28"/>
    </row>
    <row r="775" spans="2:18">
      <c r="B775" s="30"/>
      <c r="C775" s="35"/>
      <c r="D775" s="28"/>
      <c r="E775" s="28"/>
      <c r="F775" s="28"/>
      <c r="G775" s="28"/>
      <c r="H775" s="28"/>
      <c r="I775" s="28"/>
      <c r="J775" s="35"/>
      <c r="K775" s="35"/>
      <c r="L775" s="28"/>
      <c r="M775" s="28"/>
      <c r="N775" s="28"/>
      <c r="O775" s="28"/>
      <c r="P775" s="28"/>
      <c r="Q775" s="28"/>
      <c r="R775" s="28"/>
    </row>
    <row r="776" spans="2:18">
      <c r="B776" s="30" t="s">
        <v>158</v>
      </c>
      <c r="C776" s="35"/>
      <c r="D776" s="28"/>
      <c r="E776" s="28"/>
      <c r="F776" s="28"/>
      <c r="G776" s="28"/>
      <c r="H776" s="28"/>
      <c r="I776" s="28"/>
      <c r="J776" s="35"/>
      <c r="K776" s="35"/>
      <c r="L776" s="28"/>
      <c r="M776" s="28"/>
      <c r="N776" s="28"/>
      <c r="O776" s="28"/>
      <c r="P776" s="28"/>
      <c r="Q776" s="28"/>
      <c r="R776" s="28"/>
    </row>
    <row r="777" spans="2:18" ht="21">
      <c r="B777" s="194" t="s">
        <v>139</v>
      </c>
      <c r="C777" s="194" t="s">
        <v>98</v>
      </c>
      <c r="D777" s="194" t="s">
        <v>140</v>
      </c>
      <c r="E777" s="195" t="s">
        <v>116</v>
      </c>
      <c r="F777" s="194" t="s">
        <v>53</v>
      </c>
      <c r="G777" s="28"/>
      <c r="H777" s="28"/>
      <c r="I777" s="28"/>
      <c r="J777" s="35"/>
      <c r="K777" s="35"/>
      <c r="L777" s="28"/>
      <c r="M777" s="28"/>
      <c r="N777" s="28"/>
      <c r="O777" s="28"/>
      <c r="P777" s="28"/>
      <c r="Q777" s="28"/>
      <c r="R777" s="28"/>
    </row>
    <row r="778" spans="2:18" ht="30" customHeight="1">
      <c r="B778" s="11" t="s">
        <v>159</v>
      </c>
      <c r="C778" s="262"/>
      <c r="D778" s="231"/>
      <c r="E778" s="232"/>
      <c r="F778" s="220"/>
      <c r="G778" s="28"/>
      <c r="H778" s="28"/>
      <c r="I778" s="28"/>
      <c r="J778" s="35"/>
      <c r="K778" s="35"/>
      <c r="L778" s="28"/>
      <c r="M778" s="28"/>
      <c r="N778" s="28"/>
      <c r="O778" s="28"/>
      <c r="P778" s="28"/>
      <c r="Q778" s="28"/>
      <c r="R778" s="28"/>
    </row>
    <row r="779" spans="2:18" ht="45" customHeight="1">
      <c r="B779" s="11" t="s">
        <v>160</v>
      </c>
      <c r="C779" s="262"/>
      <c r="D779" s="231"/>
      <c r="E779" s="232"/>
      <c r="F779" s="220"/>
      <c r="G779" s="28"/>
      <c r="H779" s="28"/>
      <c r="I779" s="28"/>
      <c r="J779" s="35"/>
      <c r="K779" s="35"/>
      <c r="L779" s="28"/>
      <c r="M779" s="28"/>
      <c r="N779" s="28"/>
      <c r="O779" s="28"/>
      <c r="P779" s="28"/>
      <c r="Q779" s="28"/>
      <c r="R779" s="28"/>
    </row>
    <row r="780" spans="2:18">
      <c r="B780" s="4"/>
      <c r="C780" s="4"/>
      <c r="D780" s="4"/>
      <c r="E780" s="4"/>
      <c r="F780" s="5"/>
      <c r="G780" s="28"/>
      <c r="H780" s="28"/>
      <c r="I780" s="28"/>
      <c r="J780" s="35"/>
      <c r="K780" s="35"/>
      <c r="L780" s="28"/>
      <c r="M780" s="28"/>
      <c r="N780" s="28"/>
      <c r="O780" s="28"/>
      <c r="P780" s="28"/>
      <c r="Q780" s="28"/>
      <c r="R780" s="28"/>
    </row>
    <row r="781" spans="2:18">
      <c r="B781" s="512" t="s">
        <v>161</v>
      </c>
      <c r="C781" s="512"/>
      <c r="D781" s="512"/>
      <c r="E781" s="512"/>
      <c r="F781" s="512"/>
      <c r="G781" s="512"/>
      <c r="H781" s="512"/>
      <c r="I781" s="512"/>
      <c r="J781" s="512"/>
      <c r="K781" s="512"/>
      <c r="L781" s="28"/>
      <c r="M781" s="28"/>
      <c r="N781" s="28"/>
      <c r="O781" s="28"/>
      <c r="P781" s="28"/>
      <c r="Q781" s="28"/>
      <c r="R781" s="28"/>
    </row>
    <row r="782" spans="2:18" ht="24.75" customHeight="1">
      <c r="B782" s="15" t="s">
        <v>162</v>
      </c>
      <c r="C782" s="531" t="s">
        <v>223</v>
      </c>
      <c r="D782" s="531"/>
      <c r="E782" s="531"/>
      <c r="F782" s="531"/>
      <c r="G782" s="531"/>
      <c r="H782" s="531"/>
      <c r="I782" s="531"/>
      <c r="J782" s="531"/>
      <c r="K782" s="531"/>
      <c r="O782" s="28"/>
      <c r="P782" s="28"/>
      <c r="Q782" s="28"/>
      <c r="R782" s="28"/>
    </row>
    <row r="783" spans="2:18">
      <c r="B783" s="15"/>
      <c r="C783" s="19" t="s">
        <v>163</v>
      </c>
      <c r="D783" s="523" t="s">
        <v>164</v>
      </c>
      <c r="E783" s="523"/>
      <c r="F783" s="523"/>
      <c r="G783" s="19" t="s">
        <v>165</v>
      </c>
      <c r="H783" s="19"/>
      <c r="I783" s="19"/>
      <c r="J783" s="293"/>
      <c r="K783" s="293"/>
      <c r="O783" s="28"/>
      <c r="P783" s="28"/>
      <c r="Q783" s="28"/>
      <c r="R783" s="28"/>
    </row>
    <row r="784" spans="2:18">
      <c r="B784" s="520"/>
      <c r="C784" s="520"/>
      <c r="D784" s="12" t="s">
        <v>166</v>
      </c>
      <c r="E784" s="12" t="s">
        <v>167</v>
      </c>
      <c r="F784" s="12" t="s">
        <v>168</v>
      </c>
      <c r="G784" s="12" t="s">
        <v>169</v>
      </c>
      <c r="H784" s="12" t="s">
        <v>170</v>
      </c>
      <c r="I784" s="12" t="s">
        <v>171</v>
      </c>
      <c r="J784" s="293" t="s">
        <v>172</v>
      </c>
      <c r="K784" s="293" t="s">
        <v>173</v>
      </c>
      <c r="O784" s="28"/>
      <c r="P784" s="28"/>
      <c r="Q784" s="28"/>
      <c r="R784" s="28"/>
    </row>
    <row r="785" spans="1:18">
      <c r="B785" s="520"/>
      <c r="C785" s="520"/>
      <c r="D785" s="230"/>
      <c r="E785" s="230"/>
      <c r="F785" s="230"/>
      <c r="G785" s="230"/>
      <c r="H785" s="230"/>
      <c r="I785" s="230"/>
      <c r="J785" s="215"/>
      <c r="K785" s="215"/>
      <c r="O785" s="28"/>
      <c r="P785" s="28"/>
      <c r="Q785" s="28"/>
      <c r="R785" s="28"/>
    </row>
    <row r="786" spans="1:18">
      <c r="B786" s="4"/>
      <c r="C786" s="4"/>
      <c r="D786" s="4"/>
      <c r="E786" s="4"/>
      <c r="F786" s="5"/>
      <c r="G786" s="5"/>
      <c r="H786" s="5"/>
      <c r="I786" s="5"/>
      <c r="J786" s="36"/>
      <c r="K786" s="36"/>
      <c r="L786" s="36"/>
      <c r="M786" s="36"/>
      <c r="N786" s="36"/>
      <c r="O786" s="28"/>
      <c r="P786" s="28"/>
      <c r="Q786" s="28"/>
      <c r="R786" s="28"/>
    </row>
    <row r="787" spans="1:18" ht="30.75" customHeight="1">
      <c r="B787" s="512" t="s">
        <v>174</v>
      </c>
      <c r="C787" s="512"/>
      <c r="D787" s="512"/>
      <c r="E787" s="40"/>
      <c r="F787" s="40"/>
      <c r="G787" s="40"/>
      <c r="H787" s="40"/>
      <c r="I787" s="40"/>
      <c r="J787" s="294"/>
      <c r="K787" s="294"/>
      <c r="L787" s="40"/>
      <c r="M787" s="40"/>
      <c r="N787" s="40"/>
      <c r="O787" s="40"/>
      <c r="P787" s="28"/>
      <c r="Q787" s="28"/>
      <c r="R787" s="28"/>
    </row>
    <row r="788" spans="1:18" ht="42" customHeight="1">
      <c r="B788" s="23" t="s">
        <v>175</v>
      </c>
      <c r="C788" s="23" t="s">
        <v>176</v>
      </c>
      <c r="D788" s="23" t="s">
        <v>177</v>
      </c>
      <c r="E788" s="40"/>
      <c r="F788" s="40"/>
      <c r="G788" s="40"/>
      <c r="H788" s="40"/>
      <c r="I788" s="40"/>
      <c r="J788" s="294"/>
      <c r="K788" s="294"/>
      <c r="L788" s="40"/>
      <c r="M788" s="40"/>
      <c r="N788" s="40"/>
      <c r="O788" s="40"/>
      <c r="P788" s="28"/>
      <c r="Q788" s="28"/>
      <c r="R788" s="28"/>
    </row>
    <row r="789" spans="1:18">
      <c r="B789" s="229"/>
      <c r="C789" s="229" t="s">
        <v>219</v>
      </c>
      <c r="D789" s="229"/>
      <c r="E789" s="40"/>
      <c r="F789" s="40"/>
      <c r="G789" s="40"/>
      <c r="H789" s="40"/>
      <c r="I789" s="40"/>
      <c r="J789" s="294"/>
      <c r="K789" s="294"/>
      <c r="L789" s="40"/>
      <c r="M789" s="40"/>
      <c r="N789" s="40"/>
      <c r="O789" s="40"/>
      <c r="P789" s="28"/>
      <c r="Q789" s="28"/>
      <c r="R789" s="28"/>
    </row>
    <row r="790" spans="1:18">
      <c r="B790" s="229"/>
      <c r="C790" s="229"/>
      <c r="D790" s="229"/>
      <c r="E790" s="40"/>
      <c r="F790" s="40"/>
      <c r="G790" s="40"/>
      <c r="H790" s="40"/>
      <c r="I790" s="40"/>
      <c r="J790" s="294"/>
      <c r="K790" s="294"/>
      <c r="L790" s="40"/>
      <c r="M790" s="40"/>
      <c r="N790" s="40"/>
      <c r="O790" s="40"/>
      <c r="P790" s="28"/>
      <c r="Q790" s="28"/>
      <c r="R790" s="28"/>
    </row>
    <row r="791" spans="1:18">
      <c r="B791" s="4"/>
      <c r="C791" s="4"/>
      <c r="D791" s="4"/>
      <c r="E791" s="4"/>
      <c r="F791" s="5"/>
      <c r="G791" s="5"/>
      <c r="H791" s="5"/>
      <c r="I791" s="5"/>
      <c r="J791" s="36"/>
      <c r="K791" s="36"/>
      <c r="L791" s="36"/>
      <c r="M791" s="36"/>
      <c r="N791" s="36"/>
      <c r="O791" s="28"/>
      <c r="P791" s="28"/>
      <c r="Q791" s="28"/>
      <c r="R791" s="28"/>
    </row>
    <row r="792" spans="1:18">
      <c r="B792" s="512" t="s">
        <v>178</v>
      </c>
      <c r="C792" s="512"/>
      <c r="D792" s="512"/>
      <c r="E792" s="512"/>
      <c r="F792" s="9"/>
      <c r="G792" s="13"/>
      <c r="H792" s="13"/>
      <c r="I792" s="13"/>
      <c r="J792" s="9"/>
      <c r="K792" s="9"/>
      <c r="L792" s="13"/>
      <c r="M792" s="13"/>
      <c r="N792" s="13"/>
      <c r="O792" s="28"/>
      <c r="P792" s="28"/>
      <c r="Q792" s="28"/>
      <c r="R792" s="28"/>
    </row>
    <row r="793" spans="1:18" ht="45" customHeight="1">
      <c r="B793" s="20" t="s">
        <v>179</v>
      </c>
      <c r="C793" s="20" t="s">
        <v>180</v>
      </c>
      <c r="D793" s="20" t="s">
        <v>181</v>
      </c>
      <c r="E793" s="20" t="s">
        <v>182</v>
      </c>
      <c r="F793" s="40"/>
      <c r="G793" s="40"/>
      <c r="H793" s="40"/>
      <c r="I793" s="40"/>
      <c r="J793" s="294"/>
      <c r="K793" s="294"/>
      <c r="L793" s="40"/>
      <c r="M793" s="40"/>
      <c r="N793" s="40"/>
      <c r="O793" s="40"/>
      <c r="P793" s="40"/>
      <c r="Q793" s="40"/>
      <c r="R793" s="40"/>
    </row>
    <row r="794" spans="1:18" ht="35.25" customHeight="1">
      <c r="B794" s="229"/>
      <c r="C794" s="229"/>
      <c r="D794" s="229" t="s">
        <v>722</v>
      </c>
      <c r="E794" s="229"/>
      <c r="F794" s="40"/>
      <c r="G794" s="40"/>
      <c r="H794" s="40"/>
      <c r="I794" s="40"/>
      <c r="J794" s="294"/>
      <c r="K794" s="294"/>
      <c r="L794" s="40"/>
      <c r="M794" s="40"/>
      <c r="N794" s="40"/>
      <c r="O794" s="40"/>
      <c r="P794" s="40"/>
      <c r="Q794" s="41"/>
      <c r="R794" s="41"/>
    </row>
    <row r="795" spans="1:18">
      <c r="B795" s="14"/>
      <c r="C795" s="14"/>
      <c r="D795" s="14"/>
      <c r="E795" s="14"/>
      <c r="F795" s="14"/>
      <c r="G795" s="14"/>
      <c r="H795" s="14"/>
      <c r="I795" s="14"/>
      <c r="J795" s="14"/>
      <c r="K795" s="14"/>
      <c r="L795" s="14"/>
      <c r="M795" s="14"/>
      <c r="N795" s="14"/>
      <c r="O795" s="41"/>
      <c r="P795" s="41"/>
      <c r="Q795" s="41"/>
      <c r="R795" s="41"/>
    </row>
    <row r="796" spans="1:18">
      <c r="B796" s="512" t="s">
        <v>183</v>
      </c>
      <c r="C796" s="512"/>
      <c r="D796" s="512"/>
      <c r="E796" s="512"/>
      <c r="F796" s="512"/>
      <c r="G796" s="512"/>
      <c r="H796" s="512"/>
      <c r="I796" s="512"/>
      <c r="J796" s="512"/>
      <c r="N796" s="28"/>
      <c r="O796" s="28"/>
      <c r="P796" s="28"/>
      <c r="Q796" s="28"/>
      <c r="R796" s="28"/>
    </row>
    <row r="797" spans="1:18" ht="27">
      <c r="A797" s="226"/>
      <c r="B797" s="52" t="s">
        <v>184</v>
      </c>
      <c r="C797" s="52" t="s">
        <v>185</v>
      </c>
      <c r="D797" s="52" t="s">
        <v>186</v>
      </c>
      <c r="E797" s="52" t="s">
        <v>187</v>
      </c>
      <c r="F797" s="52" t="s">
        <v>188</v>
      </c>
      <c r="G797" s="52" t="s">
        <v>116</v>
      </c>
      <c r="H797" s="43" t="s">
        <v>189</v>
      </c>
      <c r="I797" s="52" t="s">
        <v>190</v>
      </c>
      <c r="J797" s="295" t="s">
        <v>191</v>
      </c>
      <c r="O797" s="28"/>
      <c r="P797" s="28"/>
      <c r="Q797" s="28"/>
      <c r="R797" s="28"/>
    </row>
    <row r="798" spans="1:18" ht="81">
      <c r="B798" s="2" t="s">
        <v>192</v>
      </c>
      <c r="C798" s="25">
        <v>4</v>
      </c>
      <c r="D798" s="222">
        <v>0.68769999999999998</v>
      </c>
      <c r="E798" s="38" t="s">
        <v>717</v>
      </c>
      <c r="F798" s="38" t="s">
        <v>717</v>
      </c>
      <c r="G798" s="218" t="s">
        <v>721</v>
      </c>
      <c r="H798" s="2" t="s">
        <v>720</v>
      </c>
      <c r="I798" s="225">
        <v>7662.24</v>
      </c>
      <c r="J798" s="25" t="s">
        <v>719</v>
      </c>
      <c r="O798" s="28"/>
      <c r="P798" s="28"/>
      <c r="Q798" s="28"/>
      <c r="R798" s="28"/>
    </row>
    <row r="799" spans="1:18">
      <c r="B799" s="2" t="s">
        <v>193</v>
      </c>
      <c r="C799" s="25">
        <v>1</v>
      </c>
      <c r="D799" s="222">
        <v>0.31230000000000002</v>
      </c>
      <c r="E799" s="38" t="s">
        <v>717</v>
      </c>
      <c r="F799" s="38" t="s">
        <v>717</v>
      </c>
      <c r="G799" s="38"/>
      <c r="H799" s="2" t="s">
        <v>718</v>
      </c>
      <c r="I799" s="223">
        <v>3480</v>
      </c>
      <c r="J799" s="296" t="s">
        <v>717</v>
      </c>
      <c r="O799" s="28"/>
      <c r="P799" s="28"/>
      <c r="Q799" s="28"/>
      <c r="R799" s="28"/>
    </row>
    <row r="800" spans="1:18">
      <c r="B800" s="2" t="s">
        <v>194</v>
      </c>
      <c r="C800" s="25">
        <v>0</v>
      </c>
      <c r="D800" s="221" t="s">
        <v>717</v>
      </c>
      <c r="E800" s="38" t="s">
        <v>717</v>
      </c>
      <c r="F800" s="38" t="s">
        <v>717</v>
      </c>
      <c r="G800" s="224" t="s">
        <v>717</v>
      </c>
      <c r="H800" s="224" t="s">
        <v>717</v>
      </c>
      <c r="I800" s="224" t="s">
        <v>717</v>
      </c>
      <c r="J800" s="296" t="s">
        <v>717</v>
      </c>
      <c r="O800" s="28"/>
      <c r="P800" s="28"/>
      <c r="Q800" s="28"/>
      <c r="R800" s="28"/>
    </row>
    <row r="801" spans="1:18">
      <c r="B801" s="2" t="s">
        <v>195</v>
      </c>
      <c r="C801" s="25">
        <v>0</v>
      </c>
      <c r="D801" s="221" t="s">
        <v>717</v>
      </c>
      <c r="E801" s="38" t="s">
        <v>717</v>
      </c>
      <c r="F801" s="38" t="s">
        <v>717</v>
      </c>
      <c r="G801" s="224" t="s">
        <v>717</v>
      </c>
      <c r="H801" s="224" t="s">
        <v>717</v>
      </c>
      <c r="I801" s="224" t="s">
        <v>717</v>
      </c>
      <c r="J801" s="296" t="s">
        <v>717</v>
      </c>
      <c r="O801" s="28"/>
      <c r="P801" s="28"/>
      <c r="Q801" s="28"/>
      <c r="R801" s="28"/>
    </row>
    <row r="802" spans="1:18">
      <c r="B802" s="16"/>
      <c r="C802" s="7"/>
      <c r="D802" s="16"/>
      <c r="E802" s="16"/>
      <c r="F802" s="16"/>
      <c r="G802" s="17"/>
      <c r="H802" s="28"/>
      <c r="I802" s="28"/>
      <c r="J802" s="35"/>
      <c r="N802" s="35"/>
      <c r="O802" s="28"/>
      <c r="P802" s="28"/>
      <c r="Q802" s="28"/>
      <c r="R802" s="28"/>
    </row>
    <row r="803" spans="1:18" ht="25.5" customHeight="1">
      <c r="A803" s="226"/>
      <c r="B803" s="512" t="s">
        <v>196</v>
      </c>
      <c r="C803" s="512"/>
      <c r="D803" s="512"/>
      <c r="E803" s="28"/>
      <c r="F803" s="28"/>
      <c r="G803" s="28"/>
      <c r="H803" s="28"/>
      <c r="I803" s="28"/>
      <c r="J803" s="35"/>
      <c r="K803" s="35"/>
      <c r="L803" s="28"/>
      <c r="M803" s="28"/>
      <c r="N803" s="28"/>
      <c r="O803" s="28"/>
      <c r="P803" s="28"/>
      <c r="Q803" s="28"/>
      <c r="R803" s="28"/>
    </row>
    <row r="804" spans="1:18" ht="30" customHeight="1">
      <c r="B804" s="19" t="s">
        <v>197</v>
      </c>
      <c r="C804" s="19" t="s">
        <v>98</v>
      </c>
      <c r="D804" s="19" t="s">
        <v>54</v>
      </c>
      <c r="P804" s="28"/>
      <c r="Q804" s="28"/>
      <c r="R804" s="28"/>
    </row>
    <row r="805" spans="1:18" ht="30.75" customHeight="1">
      <c r="B805" s="193" t="s">
        <v>198</v>
      </c>
      <c r="C805" s="217" t="s">
        <v>715</v>
      </c>
      <c r="D805" s="218" t="s">
        <v>716</v>
      </c>
      <c r="P805" s="28"/>
      <c r="Q805" s="28"/>
      <c r="R805" s="28"/>
    </row>
    <row r="806" spans="1:18" ht="32.25" customHeight="1">
      <c r="B806" s="193" t="s">
        <v>199</v>
      </c>
      <c r="C806" s="217" t="s">
        <v>715</v>
      </c>
      <c r="D806" s="37"/>
      <c r="P806" s="28"/>
      <c r="Q806" s="28"/>
      <c r="R806" s="28"/>
    </row>
    <row r="807" spans="1:18">
      <c r="B807" s="4"/>
      <c r="C807" s="4"/>
      <c r="D807" s="4"/>
      <c r="E807" s="4"/>
      <c r="F807" s="5"/>
      <c r="G807" s="5"/>
      <c r="H807" s="5"/>
      <c r="I807" s="5"/>
      <c r="J807" s="36"/>
      <c r="K807" s="36"/>
      <c r="L807" s="36"/>
      <c r="M807" s="36"/>
      <c r="N807" s="36"/>
      <c r="O807" s="28"/>
      <c r="P807" s="28"/>
      <c r="Q807" s="28"/>
      <c r="R807" s="28"/>
    </row>
    <row r="808" spans="1:18" ht="15" customHeight="1">
      <c r="A808" s="226"/>
      <c r="B808" s="512" t="s">
        <v>200</v>
      </c>
      <c r="C808" s="512"/>
      <c r="D808" s="512"/>
      <c r="E808" s="512"/>
      <c r="F808" s="512"/>
      <c r="G808" s="512"/>
      <c r="O808" s="28"/>
      <c r="P808" s="28"/>
      <c r="Q808" s="28"/>
      <c r="R808" s="28"/>
    </row>
    <row r="809" spans="1:18" ht="15" customHeight="1">
      <c r="B809" s="12" t="s">
        <v>225</v>
      </c>
      <c r="C809" s="523" t="s">
        <v>52</v>
      </c>
      <c r="D809" s="523"/>
      <c r="E809" s="523"/>
      <c r="F809" s="523"/>
      <c r="G809" s="521" t="s">
        <v>116</v>
      </c>
      <c r="O809" s="28"/>
      <c r="P809" s="28"/>
      <c r="Q809" s="28"/>
      <c r="R809" s="28"/>
    </row>
    <row r="810" spans="1:18">
      <c r="B810" s="12"/>
      <c r="C810" s="19" t="s">
        <v>201</v>
      </c>
      <c r="D810" s="19" t="s">
        <v>202</v>
      </c>
      <c r="E810" s="19" t="s">
        <v>203</v>
      </c>
      <c r="F810" s="19" t="s">
        <v>204</v>
      </c>
      <c r="G810" s="522"/>
      <c r="O810" s="28"/>
      <c r="P810" s="28"/>
      <c r="Q810" s="28"/>
      <c r="R810" s="28"/>
    </row>
    <row r="811" spans="1:18">
      <c r="B811" s="204" t="s">
        <v>602</v>
      </c>
      <c r="C811" s="10"/>
      <c r="D811" s="37"/>
      <c r="E811" s="37"/>
      <c r="F811" s="37"/>
      <c r="G811" s="37"/>
      <c r="O811" s="28"/>
      <c r="P811" s="28"/>
      <c r="Q811" s="28"/>
      <c r="R811" s="28"/>
    </row>
    <row r="812" spans="1:18" ht="16.5">
      <c r="B812" s="204" t="s">
        <v>603</v>
      </c>
      <c r="C812" s="10"/>
      <c r="D812" s="37"/>
      <c r="E812" s="37"/>
      <c r="F812" s="37"/>
      <c r="G812" s="37"/>
      <c r="O812" s="28"/>
      <c r="P812" s="28"/>
      <c r="Q812" s="28"/>
      <c r="R812" s="28"/>
    </row>
    <row r="813" spans="1:18">
      <c r="B813" s="204" t="s">
        <v>604</v>
      </c>
      <c r="C813" s="10"/>
      <c r="D813" s="37"/>
      <c r="E813" s="37"/>
      <c r="F813" s="37"/>
      <c r="G813" s="37"/>
      <c r="O813" s="28"/>
      <c r="P813" s="28"/>
      <c r="Q813" s="28"/>
      <c r="R813" s="28"/>
    </row>
    <row r="814" spans="1:18">
      <c r="B814" s="204" t="s">
        <v>605</v>
      </c>
      <c r="C814" s="10"/>
      <c r="D814" s="37"/>
      <c r="E814" s="37"/>
      <c r="F814" s="37"/>
      <c r="G814" s="37"/>
      <c r="O814" s="28"/>
      <c r="P814" s="28"/>
      <c r="Q814" s="28"/>
      <c r="R814" s="28"/>
    </row>
    <row r="815" spans="1:18">
      <c r="B815" s="204" t="s">
        <v>606</v>
      </c>
      <c r="C815" s="10">
        <v>21</v>
      </c>
      <c r="D815" s="345">
        <v>172025.08009999999</v>
      </c>
      <c r="E815" s="37">
        <v>18</v>
      </c>
      <c r="F815" s="346">
        <v>163095.33009999999</v>
      </c>
      <c r="G815" s="220"/>
      <c r="O815" s="28"/>
      <c r="P815" s="28"/>
      <c r="Q815" s="28"/>
      <c r="R815" s="28"/>
    </row>
    <row r="816" spans="1:18">
      <c r="B816" s="204" t="s">
        <v>607</v>
      </c>
      <c r="C816" s="10"/>
      <c r="D816" s="37"/>
      <c r="E816" s="37"/>
      <c r="F816" s="37"/>
      <c r="G816" s="37"/>
      <c r="O816" s="28"/>
      <c r="P816" s="28"/>
      <c r="Q816" s="28"/>
      <c r="R816" s="28"/>
    </row>
    <row r="817" spans="2:18">
      <c r="B817" s="204" t="s">
        <v>608</v>
      </c>
      <c r="C817" s="10"/>
      <c r="D817" s="37"/>
      <c r="E817" s="37"/>
      <c r="F817" s="37"/>
      <c r="G817" s="37"/>
      <c r="O817" s="28"/>
      <c r="P817" s="28"/>
      <c r="Q817" s="28"/>
      <c r="R817" s="28"/>
    </row>
    <row r="818" spans="2:18">
      <c r="B818" s="204" t="s">
        <v>609</v>
      </c>
      <c r="C818" s="10"/>
      <c r="D818" s="37"/>
      <c r="E818" s="37"/>
      <c r="F818" s="37"/>
      <c r="G818" s="37"/>
      <c r="O818" s="28"/>
      <c r="P818" s="28"/>
      <c r="Q818" s="28"/>
      <c r="R818" s="28"/>
    </row>
    <row r="819" spans="2:18">
      <c r="B819" s="204" t="s">
        <v>610</v>
      </c>
      <c r="C819" s="10">
        <v>1</v>
      </c>
      <c r="D819" s="347">
        <v>197000</v>
      </c>
      <c r="E819" s="37">
        <v>0</v>
      </c>
      <c r="F819" s="347">
        <v>0</v>
      </c>
      <c r="G819" s="220"/>
      <c r="O819" s="28"/>
      <c r="P819" s="28"/>
      <c r="Q819" s="28"/>
      <c r="R819" s="28"/>
    </row>
    <row r="820" spans="2:18">
      <c r="B820" s="204" t="s">
        <v>611</v>
      </c>
      <c r="C820" s="10">
        <v>3</v>
      </c>
      <c r="D820" s="347">
        <v>1513243.04</v>
      </c>
      <c r="E820" s="37">
        <v>0</v>
      </c>
      <c r="F820" s="37">
        <v>0</v>
      </c>
      <c r="G820" s="220"/>
      <c r="O820" s="28"/>
      <c r="P820" s="28"/>
      <c r="Q820" s="28"/>
      <c r="R820" s="28"/>
    </row>
    <row r="821" spans="2:18">
      <c r="B821" s="204" t="s">
        <v>612</v>
      </c>
      <c r="C821" s="10"/>
      <c r="D821" s="37"/>
      <c r="E821" s="37"/>
      <c r="F821" s="37"/>
      <c r="G821" s="37"/>
      <c r="O821" s="28"/>
      <c r="P821" s="28"/>
      <c r="Q821" s="28"/>
      <c r="R821" s="28"/>
    </row>
    <row r="822" spans="2:18">
      <c r="B822" s="204" t="s">
        <v>613</v>
      </c>
      <c r="C822" s="10">
        <v>67</v>
      </c>
      <c r="D822" s="347">
        <v>287426.32</v>
      </c>
      <c r="E822" s="37">
        <v>67</v>
      </c>
      <c r="F822" s="347">
        <v>287426.32</v>
      </c>
      <c r="G822" s="220"/>
      <c r="O822" s="28"/>
      <c r="P822" s="28"/>
      <c r="Q822" s="28"/>
      <c r="R822" s="28"/>
    </row>
    <row r="823" spans="2:18">
      <c r="B823" s="204" t="s">
        <v>1387</v>
      </c>
      <c r="C823" s="10">
        <v>1</v>
      </c>
      <c r="D823" s="347">
        <v>155537</v>
      </c>
      <c r="E823" s="37">
        <v>1</v>
      </c>
      <c r="F823" s="37"/>
      <c r="G823" s="220"/>
      <c r="O823" s="28"/>
      <c r="P823" s="28"/>
      <c r="Q823" s="28"/>
      <c r="R823" s="28"/>
    </row>
    <row r="824" spans="2:18">
      <c r="B824" s="204" t="s">
        <v>1388</v>
      </c>
      <c r="C824" s="10">
        <v>4</v>
      </c>
      <c r="D824" s="347">
        <v>1458521.76</v>
      </c>
      <c r="E824" s="37">
        <v>0</v>
      </c>
      <c r="F824" s="37">
        <v>0</v>
      </c>
      <c r="G824" s="220"/>
      <c r="O824" s="28"/>
      <c r="P824" s="28"/>
      <c r="Q824" s="28"/>
      <c r="R824" s="28"/>
    </row>
    <row r="825" spans="2:18">
      <c r="B825" s="204" t="s">
        <v>1389</v>
      </c>
      <c r="C825" s="10">
        <v>1</v>
      </c>
      <c r="D825" s="347">
        <v>79765.66</v>
      </c>
      <c r="E825" s="37">
        <v>0</v>
      </c>
      <c r="F825" s="37">
        <v>0</v>
      </c>
      <c r="G825" s="220"/>
      <c r="O825" s="28"/>
      <c r="P825" s="28"/>
      <c r="Q825" s="28"/>
      <c r="R825" s="28"/>
    </row>
    <row r="826" spans="2:18">
      <c r="B826" s="204" t="s">
        <v>1390</v>
      </c>
      <c r="C826" s="10">
        <v>6</v>
      </c>
      <c r="D826" s="347">
        <v>276740.63</v>
      </c>
      <c r="E826" s="37">
        <v>4</v>
      </c>
      <c r="F826" s="347">
        <v>173838.13</v>
      </c>
      <c r="G826" s="37"/>
      <c r="O826" s="28"/>
      <c r="P826" s="28"/>
      <c r="Q826" s="28"/>
      <c r="R826" s="28"/>
    </row>
    <row r="827" spans="2:18">
      <c r="B827" s="204" t="s">
        <v>1391</v>
      </c>
      <c r="C827" s="10">
        <v>5</v>
      </c>
      <c r="D827" s="347">
        <v>11142.24</v>
      </c>
      <c r="E827" s="37">
        <v>0</v>
      </c>
      <c r="F827" s="37">
        <v>0</v>
      </c>
      <c r="G827" s="37"/>
      <c r="O827" s="28"/>
      <c r="P827" s="28"/>
      <c r="Q827" s="28"/>
      <c r="R827" s="28"/>
    </row>
    <row r="828" spans="2:18">
      <c r="B828" s="204" t="s">
        <v>1392</v>
      </c>
      <c r="C828" s="10">
        <v>2</v>
      </c>
      <c r="D828" s="347">
        <v>12596.2</v>
      </c>
      <c r="E828" s="37">
        <v>0</v>
      </c>
      <c r="F828" s="37">
        <v>0</v>
      </c>
      <c r="G828" s="37"/>
      <c r="O828" s="28"/>
      <c r="P828" s="28"/>
      <c r="Q828" s="28"/>
      <c r="R828" s="28"/>
    </row>
    <row r="829" spans="2:18">
      <c r="B829" s="204" t="s">
        <v>1393</v>
      </c>
      <c r="C829" s="10">
        <v>5</v>
      </c>
      <c r="D829" s="347">
        <v>84529.32</v>
      </c>
      <c r="E829" s="37">
        <v>1</v>
      </c>
      <c r="F829" s="348">
        <v>51743.97</v>
      </c>
      <c r="G829" s="37"/>
      <c r="O829" s="28"/>
      <c r="P829" s="28"/>
      <c r="Q829" s="28"/>
      <c r="R829" s="28"/>
    </row>
    <row r="830" spans="2:18" ht="16.5">
      <c r="B830" s="204" t="s">
        <v>614</v>
      </c>
      <c r="C830" s="10"/>
      <c r="D830" s="37"/>
      <c r="E830" s="37"/>
      <c r="F830" s="37"/>
      <c r="G830" s="220"/>
      <c r="O830" s="28"/>
      <c r="P830" s="28"/>
      <c r="Q830" s="28"/>
      <c r="R830" s="28"/>
    </row>
    <row r="831" spans="2:18">
      <c r="B831" s="204" t="s">
        <v>615</v>
      </c>
      <c r="C831" s="10"/>
      <c r="D831" s="37"/>
      <c r="E831" s="37"/>
      <c r="F831" s="37"/>
      <c r="G831" s="37"/>
      <c r="O831" s="28"/>
      <c r="P831" s="28"/>
      <c r="Q831" s="28"/>
      <c r="R831" s="28"/>
    </row>
    <row r="832" spans="2:18">
      <c r="B832" s="204" t="s">
        <v>616</v>
      </c>
      <c r="C832" s="10"/>
      <c r="D832" s="37"/>
      <c r="E832" s="37"/>
      <c r="F832" s="37"/>
      <c r="G832" s="37"/>
      <c r="O832" s="28"/>
      <c r="P832" s="28"/>
      <c r="Q832" s="28"/>
      <c r="R832" s="28"/>
    </row>
    <row r="833" spans="1:18">
      <c r="B833" s="204" t="s">
        <v>617</v>
      </c>
      <c r="C833" s="10"/>
      <c r="D833" s="37"/>
      <c r="E833" s="37"/>
      <c r="F833" s="37"/>
      <c r="G833" s="37"/>
      <c r="O833" s="28"/>
      <c r="P833" s="28"/>
      <c r="Q833" s="28"/>
      <c r="R833" s="28"/>
    </row>
    <row r="834" spans="1:18">
      <c r="B834" s="204" t="s">
        <v>618</v>
      </c>
      <c r="C834" s="10">
        <v>52</v>
      </c>
      <c r="D834" s="347">
        <v>1573974.91</v>
      </c>
      <c r="E834" s="37">
        <v>34</v>
      </c>
      <c r="F834" s="347">
        <v>922289.92</v>
      </c>
      <c r="G834" s="350"/>
      <c r="O834" s="28"/>
      <c r="P834" s="28"/>
      <c r="Q834" s="28"/>
      <c r="R834" s="28"/>
    </row>
    <row r="835" spans="1:18">
      <c r="B835" s="204" t="s">
        <v>619</v>
      </c>
      <c r="C835" s="10"/>
      <c r="D835" s="37"/>
      <c r="E835" s="37"/>
      <c r="F835" s="37"/>
      <c r="G835" s="350"/>
      <c r="O835" s="28"/>
      <c r="P835" s="28"/>
      <c r="Q835" s="28"/>
      <c r="R835" s="28"/>
    </row>
    <row r="836" spans="1:18">
      <c r="B836" s="204" t="s">
        <v>226</v>
      </c>
      <c r="C836" s="351"/>
      <c r="D836" s="352"/>
      <c r="E836" s="352"/>
      <c r="F836" s="352"/>
      <c r="G836" s="350"/>
      <c r="O836" s="28"/>
      <c r="P836" s="28"/>
      <c r="Q836" s="28"/>
      <c r="R836" s="28"/>
    </row>
    <row r="837" spans="1:18" ht="15.75">
      <c r="B837" s="349"/>
      <c r="C837" s="353">
        <f>SUM(C811:C836)</f>
        <v>168</v>
      </c>
      <c r="D837" s="354">
        <f t="shared" ref="D837:F837" si="2">SUM(D811:D836)</f>
        <v>5822502.1601000009</v>
      </c>
      <c r="E837" s="353">
        <f t="shared" si="2"/>
        <v>125</v>
      </c>
      <c r="F837" s="354">
        <f t="shared" si="2"/>
        <v>1598393.6701</v>
      </c>
      <c r="G837" s="350"/>
      <c r="O837" s="28"/>
      <c r="P837" s="28"/>
      <c r="Q837" s="28"/>
      <c r="R837" s="28"/>
    </row>
    <row r="838" spans="1:18">
      <c r="B838" s="349"/>
      <c r="C838" s="48"/>
      <c r="D838" s="350"/>
      <c r="E838" s="350"/>
      <c r="F838" s="350"/>
      <c r="G838" s="350"/>
      <c r="O838" s="28"/>
      <c r="P838" s="28"/>
      <c r="Q838" s="28"/>
      <c r="R838" s="28"/>
    </row>
    <row r="839" spans="1:18">
      <c r="B839" s="8"/>
      <c r="C839" s="8"/>
      <c r="D839" s="8"/>
      <c r="E839" s="8"/>
      <c r="F839" s="8"/>
      <c r="G839" s="28"/>
      <c r="H839" s="28"/>
      <c r="I839" s="28"/>
      <c r="J839" s="35"/>
      <c r="O839" s="28"/>
      <c r="P839" s="28"/>
      <c r="Q839" s="28"/>
      <c r="R839" s="28"/>
    </row>
    <row r="840" spans="1:18" ht="15" customHeight="1">
      <c r="A840" s="226"/>
      <c r="B840" s="448" t="s">
        <v>205</v>
      </c>
      <c r="C840" s="449"/>
      <c r="D840" s="449"/>
      <c r="E840" s="450"/>
      <c r="F840" s="28"/>
      <c r="G840" s="28"/>
      <c r="H840" s="28"/>
      <c r="I840" s="28"/>
      <c r="J840" s="35"/>
      <c r="K840" s="35"/>
      <c r="L840" s="28"/>
      <c r="M840" s="28"/>
      <c r="N840" s="28"/>
      <c r="O840" s="28"/>
      <c r="P840" s="28"/>
      <c r="Q840" s="28"/>
      <c r="R840" s="28"/>
    </row>
    <row r="841" spans="1:18" ht="15" customHeight="1">
      <c r="B841" s="12" t="s">
        <v>206</v>
      </c>
      <c r="C841" s="19" t="s">
        <v>207</v>
      </c>
      <c r="D841" s="19" t="s">
        <v>208</v>
      </c>
      <c r="E841" s="12" t="s">
        <v>116</v>
      </c>
      <c r="F841" s="28"/>
      <c r="G841" s="28"/>
      <c r="H841" s="28"/>
      <c r="I841" s="28"/>
      <c r="J841" s="35"/>
      <c r="K841" s="35"/>
      <c r="L841" s="28"/>
      <c r="M841" s="28"/>
      <c r="N841" s="28"/>
      <c r="O841" s="28"/>
      <c r="P841" s="28"/>
      <c r="Q841" s="28"/>
      <c r="R841" s="28"/>
    </row>
    <row r="842" spans="1:18" ht="27" customHeight="1">
      <c r="B842" s="10" t="s">
        <v>209</v>
      </c>
      <c r="C842" s="261" t="s">
        <v>713</v>
      </c>
      <c r="D842" s="219">
        <v>102716.32</v>
      </c>
      <c r="E842" s="278" t="s">
        <v>1395</v>
      </c>
      <c r="F842" s="28"/>
      <c r="G842" s="28"/>
      <c r="H842" s="28"/>
      <c r="I842" s="28"/>
      <c r="J842" s="35"/>
      <c r="K842" s="35"/>
      <c r="L842" s="28"/>
      <c r="M842" s="28"/>
      <c r="N842" s="28"/>
      <c r="O842" s="28"/>
      <c r="P842" s="28"/>
      <c r="Q842" s="28"/>
      <c r="R842" s="28"/>
    </row>
    <row r="843" spans="1:18">
      <c r="B843" s="10" t="s">
        <v>227</v>
      </c>
      <c r="C843" s="261"/>
      <c r="D843" s="219"/>
      <c r="E843" s="278"/>
      <c r="F843" s="28"/>
      <c r="G843" s="28"/>
      <c r="H843" s="28"/>
      <c r="I843" s="28"/>
      <c r="J843" s="35"/>
      <c r="K843" s="35"/>
      <c r="L843" s="28"/>
      <c r="M843" s="28"/>
      <c r="N843" s="28"/>
      <c r="O843" s="28"/>
      <c r="P843" s="28"/>
      <c r="Q843" s="28"/>
      <c r="R843" s="28"/>
    </row>
    <row r="844" spans="1:18" ht="45">
      <c r="B844" s="10" t="s">
        <v>228</v>
      </c>
      <c r="C844" s="261" t="s">
        <v>714</v>
      </c>
      <c r="D844" s="219">
        <v>4841.8900000000003</v>
      </c>
      <c r="E844" s="278" t="s">
        <v>1395</v>
      </c>
      <c r="F844" s="28"/>
      <c r="G844" s="28"/>
      <c r="H844" s="28"/>
      <c r="I844" s="28"/>
      <c r="J844" s="35"/>
      <c r="K844" s="35"/>
      <c r="L844" s="28"/>
      <c r="M844" s="28"/>
      <c r="N844" s="28"/>
      <c r="O844" s="28"/>
      <c r="P844" s="28"/>
      <c r="Q844" s="28"/>
      <c r="R844" s="28"/>
    </row>
    <row r="845" spans="1:18">
      <c r="B845" s="10" t="s">
        <v>229</v>
      </c>
      <c r="C845" s="261"/>
      <c r="D845" s="37"/>
      <c r="E845" s="37"/>
      <c r="F845" s="28"/>
      <c r="G845" s="28"/>
      <c r="H845" s="28"/>
      <c r="I845" s="28"/>
      <c r="J845" s="35"/>
      <c r="K845" s="35"/>
      <c r="L845" s="28"/>
      <c r="M845" s="28"/>
      <c r="N845" s="28"/>
      <c r="O845" s="28"/>
      <c r="P845" s="28"/>
      <c r="Q845" s="28"/>
      <c r="R845" s="28"/>
    </row>
    <row r="846" spans="1:18">
      <c r="B846" s="10" t="s">
        <v>230</v>
      </c>
      <c r="C846" s="261"/>
      <c r="D846" s="37"/>
      <c r="E846" s="37"/>
      <c r="F846" s="28"/>
      <c r="G846" s="28"/>
      <c r="H846" s="28"/>
      <c r="I846" s="28"/>
      <c r="J846" s="35"/>
      <c r="K846" s="35"/>
      <c r="L846" s="28"/>
      <c r="M846" s="28"/>
      <c r="N846" s="28"/>
      <c r="O846" s="28"/>
      <c r="P846" s="28"/>
      <c r="Q846" s="28"/>
      <c r="R846" s="28"/>
    </row>
    <row r="847" spans="1:18">
      <c r="B847" s="8"/>
      <c r="C847" s="8"/>
      <c r="D847" s="8"/>
      <c r="E847" s="8"/>
      <c r="F847" s="8"/>
      <c r="G847" s="35"/>
      <c r="H847" s="35"/>
      <c r="I847" s="35"/>
      <c r="J847" s="35"/>
      <c r="K847" s="35"/>
      <c r="L847" s="35"/>
      <c r="M847" s="35"/>
      <c r="N847" s="35"/>
      <c r="O847" s="28"/>
      <c r="P847" s="28"/>
      <c r="Q847" s="28"/>
      <c r="R847" s="28"/>
    </row>
    <row r="848" spans="1:18" ht="24.75" customHeight="1">
      <c r="A848" s="228"/>
      <c r="B848" s="512" t="s">
        <v>210</v>
      </c>
      <c r="C848" s="512"/>
      <c r="D848" s="512"/>
      <c r="E848" s="512"/>
      <c r="F848" s="512"/>
      <c r="G848" s="512"/>
      <c r="H848" s="46"/>
      <c r="I848" s="28"/>
      <c r="J848" s="35"/>
      <c r="K848" s="35"/>
      <c r="L848" s="28"/>
      <c r="M848" s="28"/>
      <c r="N848" s="28"/>
      <c r="O848" s="28"/>
      <c r="P848" s="28"/>
      <c r="Q848" s="28"/>
      <c r="R848" s="28"/>
    </row>
    <row r="849" spans="2:18" ht="16.5" customHeight="1">
      <c r="B849" s="12" t="s">
        <v>211</v>
      </c>
      <c r="C849" s="19" t="s">
        <v>212</v>
      </c>
      <c r="D849" s="19" t="s">
        <v>213</v>
      </c>
      <c r="E849" s="19" t="s">
        <v>214</v>
      </c>
      <c r="F849" s="12" t="s">
        <v>53</v>
      </c>
      <c r="G849" s="12" t="s">
        <v>54</v>
      </c>
      <c r="I849" s="28"/>
      <c r="J849" s="35"/>
      <c r="K849" s="35"/>
      <c r="L849" s="28"/>
      <c r="M849" s="28"/>
      <c r="N849" s="28"/>
      <c r="O849" s="28"/>
      <c r="P849" s="28"/>
      <c r="Q849" s="28"/>
      <c r="R849" s="28"/>
    </row>
    <row r="850" spans="2:18" ht="30">
      <c r="B850" s="203" t="s">
        <v>591</v>
      </c>
      <c r="C850" s="300" t="s">
        <v>700</v>
      </c>
      <c r="D850" s="10" t="s">
        <v>701</v>
      </c>
      <c r="E850" s="355">
        <v>0.5</v>
      </c>
      <c r="F850" s="10" t="s">
        <v>702</v>
      </c>
      <c r="G850" s="278" t="s">
        <v>1394</v>
      </c>
      <c r="I850" s="28"/>
      <c r="J850" s="35"/>
      <c r="K850" s="35"/>
      <c r="L850" s="28"/>
      <c r="M850" s="28"/>
      <c r="N850" s="28"/>
      <c r="O850" s="28"/>
      <c r="P850" s="28"/>
      <c r="Q850" s="28"/>
      <c r="R850" s="28"/>
    </row>
    <row r="851" spans="2:18" ht="30">
      <c r="B851" s="203"/>
      <c r="C851" s="300"/>
      <c r="D851" s="10" t="s">
        <v>703</v>
      </c>
      <c r="E851" s="355">
        <v>0.5</v>
      </c>
      <c r="F851" s="10" t="s">
        <v>704</v>
      </c>
      <c r="G851" s="278" t="s">
        <v>1394</v>
      </c>
      <c r="I851" s="28"/>
      <c r="J851" s="35"/>
      <c r="K851" s="35"/>
      <c r="L851" s="28"/>
      <c r="M851" s="28"/>
      <c r="N851" s="28"/>
      <c r="O851" s="28"/>
      <c r="P851" s="28"/>
      <c r="Q851" s="28"/>
      <c r="R851" s="28"/>
    </row>
    <row r="852" spans="2:18" ht="30">
      <c r="B852" s="203"/>
      <c r="C852" s="300"/>
      <c r="D852" s="10" t="s">
        <v>705</v>
      </c>
      <c r="E852" s="355">
        <v>0.5</v>
      </c>
      <c r="F852" s="10" t="s">
        <v>706</v>
      </c>
      <c r="G852" s="278" t="s">
        <v>1394</v>
      </c>
      <c r="I852" s="28"/>
      <c r="J852" s="35"/>
      <c r="K852" s="35"/>
      <c r="L852" s="28"/>
      <c r="M852" s="28"/>
      <c r="N852" s="28"/>
      <c r="O852" s="28"/>
      <c r="P852" s="28"/>
      <c r="Q852" s="28"/>
      <c r="R852" s="28"/>
    </row>
    <row r="853" spans="2:18" ht="30">
      <c r="B853" s="203"/>
      <c r="C853" s="300"/>
      <c r="D853" s="10" t="s">
        <v>707</v>
      </c>
      <c r="E853" s="355">
        <v>0.5</v>
      </c>
      <c r="F853" s="10" t="s">
        <v>708</v>
      </c>
      <c r="G853" s="278" t="s">
        <v>1394</v>
      </c>
      <c r="I853" s="28"/>
      <c r="J853" s="35"/>
      <c r="K853" s="35"/>
      <c r="L853" s="28"/>
      <c r="M853" s="28"/>
      <c r="N853" s="28"/>
      <c r="O853" s="28"/>
      <c r="P853" s="28"/>
      <c r="Q853" s="28"/>
      <c r="R853" s="28"/>
    </row>
    <row r="854" spans="2:18" ht="30">
      <c r="B854" s="203"/>
      <c r="C854" s="300"/>
      <c r="D854" s="10" t="s">
        <v>709</v>
      </c>
      <c r="E854" s="355">
        <v>0.5</v>
      </c>
      <c r="F854" s="10" t="s">
        <v>710</v>
      </c>
      <c r="G854" s="278" t="s">
        <v>1394</v>
      </c>
      <c r="I854" s="28"/>
      <c r="J854" s="35"/>
      <c r="K854" s="35"/>
      <c r="L854" s="28"/>
      <c r="M854" s="28"/>
      <c r="N854" s="28"/>
      <c r="O854" s="28"/>
      <c r="P854" s="28"/>
      <c r="Q854" s="28"/>
      <c r="R854" s="28"/>
    </row>
    <row r="855" spans="2:18" ht="30">
      <c r="B855" s="203"/>
      <c r="C855" s="300"/>
      <c r="D855" s="10" t="s">
        <v>711</v>
      </c>
      <c r="E855" s="355">
        <v>0.5</v>
      </c>
      <c r="F855" s="10" t="s">
        <v>712</v>
      </c>
      <c r="G855" s="278" t="s">
        <v>1394</v>
      </c>
      <c r="I855" s="28"/>
      <c r="J855" s="35"/>
      <c r="K855" s="35"/>
      <c r="L855" s="28"/>
      <c r="M855" s="28"/>
      <c r="N855" s="28"/>
      <c r="O855" s="28"/>
      <c r="P855" s="28"/>
      <c r="Q855" s="28"/>
      <c r="R855" s="28"/>
    </row>
    <row r="856" spans="2:18" ht="15" customHeight="1">
      <c r="B856" s="203" t="s">
        <v>592</v>
      </c>
      <c r="C856" s="300"/>
      <c r="D856" s="10"/>
      <c r="E856" s="10"/>
      <c r="F856" s="10"/>
      <c r="G856" s="37"/>
      <c r="I856" s="28"/>
      <c r="J856" s="35"/>
      <c r="K856" s="35"/>
      <c r="L856" s="28"/>
      <c r="M856" s="28"/>
      <c r="N856" s="28"/>
      <c r="O856" s="28"/>
      <c r="P856" s="28"/>
      <c r="Q856" s="28"/>
      <c r="R856" s="28"/>
    </row>
    <row r="857" spans="2:18">
      <c r="B857" s="203" t="s">
        <v>593</v>
      </c>
      <c r="C857" s="300"/>
      <c r="D857" s="10"/>
      <c r="E857" s="10"/>
      <c r="F857" s="10"/>
      <c r="G857" s="37"/>
      <c r="I857" s="28"/>
      <c r="J857" s="35"/>
      <c r="K857" s="35"/>
      <c r="L857" s="28"/>
      <c r="M857" s="28"/>
      <c r="N857" s="28"/>
      <c r="O857" s="28"/>
      <c r="P857" s="28"/>
      <c r="Q857" s="28"/>
      <c r="R857" s="28"/>
    </row>
    <row r="858" spans="2:18" ht="15" customHeight="1">
      <c r="B858" s="203" t="s">
        <v>594</v>
      </c>
      <c r="C858" s="300"/>
      <c r="D858" s="10"/>
      <c r="E858" s="10"/>
      <c r="F858" s="10"/>
      <c r="G858" s="37"/>
      <c r="I858" s="28"/>
      <c r="J858" s="35"/>
      <c r="K858" s="35"/>
      <c r="L858" s="28"/>
      <c r="M858" s="28"/>
      <c r="N858" s="28"/>
      <c r="O858" s="28"/>
      <c r="P858" s="28"/>
      <c r="Q858" s="28"/>
      <c r="R858" s="28"/>
    </row>
    <row r="859" spans="2:18">
      <c r="B859" s="203" t="s">
        <v>595</v>
      </c>
      <c r="C859" s="300"/>
      <c r="D859" s="10"/>
      <c r="E859" s="10"/>
      <c r="F859" s="10"/>
      <c r="G859" s="37"/>
      <c r="I859" s="28"/>
      <c r="J859" s="35"/>
      <c r="K859" s="35"/>
      <c r="L859" s="28"/>
      <c r="M859" s="28"/>
      <c r="N859" s="28"/>
      <c r="O859" s="28"/>
      <c r="P859" s="28"/>
      <c r="Q859" s="28"/>
      <c r="R859" s="28"/>
    </row>
    <row r="860" spans="2:18" ht="15" customHeight="1">
      <c r="B860" s="203" t="s">
        <v>596</v>
      </c>
      <c r="C860" s="300"/>
      <c r="D860" s="10"/>
      <c r="E860" s="10"/>
      <c r="F860" s="10"/>
      <c r="G860" s="37"/>
      <c r="I860" s="28"/>
      <c r="J860" s="35"/>
      <c r="K860" s="35"/>
      <c r="L860" s="28"/>
      <c r="M860" s="28"/>
      <c r="N860" s="28"/>
      <c r="O860" s="28"/>
      <c r="P860" s="28"/>
      <c r="Q860" s="28"/>
      <c r="R860" s="28"/>
    </row>
    <row r="861" spans="2:18" ht="15" customHeight="1">
      <c r="B861" s="203" t="s">
        <v>597</v>
      </c>
      <c r="C861" s="300"/>
      <c r="D861" s="10"/>
      <c r="E861" s="10"/>
      <c r="F861" s="10"/>
      <c r="G861" s="37"/>
      <c r="I861" s="28"/>
      <c r="J861" s="35"/>
      <c r="K861" s="35"/>
      <c r="L861" s="28"/>
      <c r="M861" s="28"/>
      <c r="N861" s="28"/>
      <c r="O861" s="28"/>
      <c r="P861" s="28"/>
      <c r="Q861" s="28"/>
      <c r="R861" s="28"/>
    </row>
    <row r="862" spans="2:18" ht="15" customHeight="1">
      <c r="B862" s="203" t="s">
        <v>598</v>
      </c>
      <c r="C862" s="300"/>
      <c r="D862" s="10"/>
      <c r="E862" s="10"/>
      <c r="F862" s="10"/>
      <c r="G862" s="37"/>
      <c r="I862" s="28"/>
      <c r="J862" s="35"/>
      <c r="K862" s="35"/>
      <c r="L862" s="28"/>
      <c r="M862" s="28"/>
      <c r="N862" s="28"/>
      <c r="O862" s="28"/>
      <c r="P862" s="28"/>
      <c r="Q862" s="28"/>
      <c r="R862" s="28"/>
    </row>
    <row r="863" spans="2:18" ht="15" customHeight="1">
      <c r="B863" s="203" t="s">
        <v>599</v>
      </c>
      <c r="C863" s="300"/>
      <c r="D863" s="10"/>
      <c r="E863" s="10"/>
      <c r="F863" s="10"/>
      <c r="G863" s="37"/>
      <c r="I863" s="28"/>
      <c r="J863" s="35"/>
      <c r="K863" s="35"/>
      <c r="L863" s="28"/>
      <c r="M863" s="28"/>
      <c r="N863" s="28"/>
      <c r="O863" s="28"/>
      <c r="P863" s="28"/>
      <c r="Q863" s="28"/>
      <c r="R863" s="28"/>
    </row>
    <row r="864" spans="2:18" ht="15" customHeight="1">
      <c r="B864" s="203" t="s">
        <v>600</v>
      </c>
      <c r="C864" s="300"/>
      <c r="D864" s="10"/>
      <c r="E864" s="10"/>
      <c r="F864" s="10"/>
      <c r="G864" s="37"/>
      <c r="I864" s="28"/>
      <c r="J864" s="35"/>
      <c r="K864" s="35"/>
      <c r="L864" s="28"/>
      <c r="M864" s="28"/>
      <c r="N864" s="28"/>
      <c r="O864" s="28"/>
      <c r="P864" s="28"/>
      <c r="Q864" s="28"/>
      <c r="R864" s="28"/>
    </row>
    <row r="865" spans="2:18" ht="15" customHeight="1">
      <c r="B865" s="203" t="s">
        <v>600</v>
      </c>
      <c r="C865" s="300"/>
      <c r="D865" s="10"/>
      <c r="E865" s="10"/>
      <c r="F865" s="10"/>
      <c r="G865" s="37"/>
      <c r="I865" s="28"/>
      <c r="J865" s="35"/>
      <c r="K865" s="35"/>
      <c r="L865" s="28"/>
      <c r="M865" s="28"/>
      <c r="N865" s="28"/>
      <c r="O865" s="28"/>
      <c r="P865" s="28"/>
      <c r="Q865" s="28"/>
      <c r="R865" s="28"/>
    </row>
    <row r="866" spans="2:18">
      <c r="B866" s="203" t="s">
        <v>601</v>
      </c>
      <c r="C866" s="300"/>
      <c r="D866" s="10"/>
      <c r="E866" s="10"/>
      <c r="F866" s="10"/>
      <c r="G866" s="37"/>
      <c r="I866" s="28"/>
      <c r="J866" s="35"/>
      <c r="K866" s="35"/>
      <c r="L866" s="28"/>
      <c r="M866" s="28"/>
      <c r="N866" s="28"/>
      <c r="O866" s="28"/>
      <c r="P866" s="28"/>
      <c r="Q866" s="28"/>
      <c r="R866" s="28"/>
    </row>
    <row r="867" spans="2:18" ht="15" customHeight="1">
      <c r="B867" s="203" t="s">
        <v>215</v>
      </c>
      <c r="C867" s="300"/>
      <c r="D867" s="38"/>
      <c r="E867" s="38"/>
      <c r="F867" s="38"/>
      <c r="G867" s="38"/>
      <c r="H867" s="28"/>
      <c r="I867" s="28"/>
      <c r="J867" s="35"/>
      <c r="K867" s="35"/>
      <c r="L867" s="28"/>
      <c r="M867" s="28"/>
      <c r="N867" s="28"/>
      <c r="O867" s="28"/>
      <c r="P867" s="28"/>
      <c r="Q867" s="28"/>
      <c r="R867" s="28"/>
    </row>
    <row r="868" spans="2:18">
      <c r="B868" s="28"/>
      <c r="C868" s="35"/>
      <c r="D868" s="28"/>
      <c r="E868" s="28"/>
      <c r="F868" s="28"/>
      <c r="G868" s="28"/>
      <c r="H868" s="28"/>
      <c r="I868" s="28"/>
      <c r="J868" s="35"/>
      <c r="K868" s="35"/>
      <c r="L868" s="28"/>
      <c r="M868" s="28"/>
      <c r="N868" s="28"/>
      <c r="O868" s="28"/>
      <c r="P868" s="28"/>
      <c r="Q868" s="28"/>
      <c r="R868" s="28"/>
    </row>
    <row r="869" spans="2:18">
      <c r="B869" s="28"/>
      <c r="C869" s="35"/>
      <c r="D869" s="28"/>
      <c r="E869" s="28"/>
      <c r="F869" s="28"/>
      <c r="G869" s="28"/>
      <c r="H869" s="28"/>
      <c r="I869" s="28"/>
      <c r="J869" s="35"/>
      <c r="K869" s="35"/>
      <c r="L869" s="28"/>
      <c r="M869" s="28"/>
      <c r="N869" s="28"/>
      <c r="O869" s="28"/>
      <c r="P869" s="28"/>
      <c r="Q869" s="28"/>
      <c r="R869" s="28"/>
    </row>
    <row r="870" spans="2:18">
      <c r="B870" s="28"/>
      <c r="C870" s="35"/>
      <c r="D870" s="28"/>
      <c r="E870" s="28"/>
      <c r="F870" s="28"/>
      <c r="G870" s="28"/>
      <c r="H870" s="28"/>
      <c r="I870" s="28"/>
      <c r="J870" s="35"/>
      <c r="K870" s="35"/>
      <c r="L870" s="28"/>
      <c r="M870" s="28"/>
      <c r="N870" s="28"/>
      <c r="O870" s="28"/>
      <c r="P870" s="28"/>
      <c r="Q870" s="28"/>
      <c r="R870" s="28"/>
    </row>
    <row r="871" spans="2:18">
      <c r="B871" s="8"/>
      <c r="C871" s="8"/>
      <c r="D871" s="8"/>
      <c r="E871" s="9"/>
      <c r="F871" s="9"/>
      <c r="G871" s="9"/>
      <c r="H871" s="9"/>
      <c r="I871" s="28"/>
      <c r="J871" s="35"/>
      <c r="K871" s="35"/>
      <c r="L871" s="35"/>
      <c r="M871" s="35"/>
      <c r="N871" s="35"/>
      <c r="O871" s="28"/>
      <c r="P871" s="28"/>
      <c r="Q871" s="28"/>
      <c r="R871" s="28"/>
    </row>
    <row r="872" spans="2:18">
      <c r="B872" s="28"/>
      <c r="C872" s="35"/>
      <c r="D872" s="28"/>
      <c r="E872" s="28"/>
      <c r="F872" s="28"/>
      <c r="G872" s="28"/>
      <c r="H872" s="28"/>
      <c r="I872" s="28"/>
      <c r="J872" s="35"/>
      <c r="K872" s="35"/>
      <c r="L872" s="28"/>
      <c r="M872" s="28"/>
      <c r="N872" s="28"/>
      <c r="O872" s="28"/>
      <c r="P872" s="28"/>
      <c r="Q872" s="28"/>
      <c r="R872" s="28"/>
    </row>
    <row r="873" spans="2:18">
      <c r="B873" s="28"/>
      <c r="C873" s="35"/>
      <c r="D873" s="28"/>
      <c r="E873" s="28"/>
      <c r="F873" s="28"/>
      <c r="G873" s="28"/>
      <c r="H873" s="28"/>
      <c r="I873" s="28"/>
      <c r="J873" s="35"/>
      <c r="K873" s="35"/>
      <c r="L873" s="28"/>
      <c r="M873" s="28"/>
      <c r="N873" s="28"/>
      <c r="O873" s="28"/>
      <c r="P873" s="28"/>
      <c r="Q873" s="28"/>
      <c r="R873" s="28"/>
    </row>
    <row r="874" spans="2:18">
      <c r="B874" s="28"/>
      <c r="C874" s="35"/>
      <c r="D874" s="28"/>
      <c r="E874" s="28"/>
      <c r="F874" s="28"/>
      <c r="G874" s="28"/>
      <c r="H874" s="28"/>
      <c r="I874" s="28"/>
      <c r="J874" s="35"/>
      <c r="K874" s="35"/>
      <c r="L874" s="28"/>
      <c r="M874" s="28"/>
      <c r="N874" s="28"/>
      <c r="O874" s="28"/>
      <c r="P874" s="28"/>
      <c r="Q874" s="28"/>
      <c r="R874" s="28"/>
    </row>
    <row r="875" spans="2:18">
      <c r="B875" s="28"/>
      <c r="C875" s="35"/>
      <c r="D875" s="28"/>
      <c r="E875" s="28"/>
      <c r="F875" s="28"/>
      <c r="G875" s="28"/>
      <c r="H875" s="28"/>
      <c r="I875" s="28"/>
      <c r="J875" s="35"/>
      <c r="K875" s="35"/>
      <c r="L875" s="28"/>
      <c r="M875" s="28"/>
      <c r="N875" s="28"/>
      <c r="O875" s="28"/>
      <c r="P875" s="28"/>
      <c r="Q875" s="28"/>
      <c r="R875" s="28"/>
    </row>
    <row r="876" spans="2:18">
      <c r="B876" s="8"/>
      <c r="C876" s="8"/>
      <c r="D876" s="8"/>
      <c r="E876" s="9"/>
      <c r="F876" s="9"/>
      <c r="G876" s="9"/>
      <c r="H876" s="9"/>
      <c r="I876" s="28"/>
      <c r="J876" s="35"/>
      <c r="K876" s="35"/>
      <c r="L876" s="35"/>
      <c r="M876" s="35"/>
      <c r="N876" s="35"/>
      <c r="O876" s="28"/>
      <c r="P876" s="28"/>
      <c r="Q876" s="28"/>
      <c r="R876" s="28"/>
    </row>
    <row r="877" spans="2:18">
      <c r="B877" s="28"/>
      <c r="C877" s="35"/>
      <c r="D877" s="28"/>
      <c r="E877" s="28"/>
      <c r="F877" s="28"/>
      <c r="G877" s="28"/>
      <c r="H877" s="28"/>
      <c r="I877" s="28"/>
      <c r="J877" s="35"/>
      <c r="K877" s="35"/>
      <c r="L877" s="28"/>
      <c r="M877" s="28"/>
      <c r="N877" s="28"/>
      <c r="O877" s="28"/>
      <c r="P877" s="28"/>
      <c r="Q877" s="28"/>
      <c r="R877" s="28"/>
    </row>
    <row r="878" spans="2:18">
      <c r="B878" s="28"/>
      <c r="C878" s="35"/>
      <c r="D878" s="28"/>
      <c r="E878" s="28"/>
      <c r="F878" s="28"/>
      <c r="G878" s="28"/>
      <c r="H878" s="28"/>
      <c r="I878" s="28"/>
      <c r="J878" s="35"/>
      <c r="K878" s="35"/>
      <c r="L878" s="28"/>
      <c r="M878" s="28"/>
      <c r="N878" s="28"/>
      <c r="O878" s="28"/>
      <c r="P878" s="28"/>
      <c r="Q878" s="28"/>
      <c r="R878" s="28"/>
    </row>
    <row r="879" spans="2:18">
      <c r="B879" s="28"/>
      <c r="C879" s="35"/>
      <c r="D879" s="28"/>
      <c r="E879" s="28"/>
      <c r="F879" s="28"/>
      <c r="G879" s="28"/>
      <c r="H879" s="28"/>
      <c r="I879" s="28"/>
      <c r="J879" s="35"/>
      <c r="K879" s="35"/>
      <c r="L879" s="28"/>
      <c r="M879" s="28"/>
      <c r="N879" s="28"/>
      <c r="O879" s="28"/>
      <c r="P879" s="28"/>
      <c r="Q879" s="28"/>
      <c r="R879" s="28"/>
    </row>
    <row r="880" spans="2:18">
      <c r="B880" s="28"/>
      <c r="C880" s="35"/>
      <c r="D880" s="28"/>
      <c r="E880" s="28"/>
      <c r="F880" s="28"/>
      <c r="G880" s="28"/>
      <c r="H880" s="28"/>
      <c r="I880" s="28"/>
      <c r="J880" s="35"/>
      <c r="K880" s="35"/>
      <c r="L880" s="28"/>
      <c r="M880" s="28"/>
      <c r="N880" s="28"/>
      <c r="O880" s="28"/>
      <c r="P880" s="28"/>
      <c r="Q880" s="28"/>
      <c r="R880" s="28"/>
    </row>
    <row r="881" spans="2:18">
      <c r="B881" s="28"/>
      <c r="C881" s="35"/>
      <c r="D881" s="28"/>
      <c r="E881" s="28"/>
      <c r="F881" s="28"/>
      <c r="G881" s="28"/>
      <c r="H881" s="28"/>
      <c r="I881" s="28"/>
      <c r="J881" s="35"/>
      <c r="K881" s="35"/>
      <c r="L881" s="28"/>
      <c r="M881" s="28"/>
      <c r="N881" s="28"/>
      <c r="O881" s="28"/>
      <c r="P881" s="28"/>
      <c r="Q881" s="28"/>
      <c r="R881" s="28"/>
    </row>
    <row r="882" spans="2:18">
      <c r="B882" s="28"/>
      <c r="C882" s="35"/>
      <c r="D882" s="28"/>
      <c r="E882" s="28"/>
      <c r="F882" s="28"/>
      <c r="G882" s="28"/>
      <c r="H882" s="28"/>
      <c r="I882" s="28"/>
      <c r="J882" s="35"/>
      <c r="K882" s="35"/>
      <c r="L882" s="28"/>
      <c r="M882" s="28"/>
      <c r="N882" s="28"/>
      <c r="O882" s="28"/>
      <c r="P882" s="28"/>
      <c r="Q882" s="28"/>
      <c r="R882" s="28"/>
    </row>
    <row r="883" spans="2:18">
      <c r="B883" s="28"/>
      <c r="C883" s="35"/>
      <c r="D883" s="28"/>
      <c r="E883" s="28"/>
      <c r="F883" s="28"/>
      <c r="G883" s="28"/>
      <c r="H883" s="28"/>
      <c r="I883" s="28"/>
      <c r="J883" s="35"/>
      <c r="K883" s="35"/>
      <c r="L883" s="28"/>
      <c r="M883" s="28"/>
      <c r="N883" s="28"/>
      <c r="O883" s="28"/>
      <c r="P883" s="28"/>
      <c r="Q883" s="28"/>
      <c r="R883" s="28"/>
    </row>
    <row r="884" spans="2:18">
      <c r="B884" s="6"/>
      <c r="C884" s="6"/>
      <c r="D884" s="6"/>
      <c r="E884" s="35"/>
      <c r="F884" s="35"/>
      <c r="G884" s="35"/>
      <c r="H884" s="7"/>
      <c r="I884" s="7"/>
      <c r="J884" s="7"/>
      <c r="K884" s="35"/>
      <c r="L884" s="35"/>
      <c r="M884" s="35"/>
      <c r="N884" s="35"/>
      <c r="O884" s="28"/>
      <c r="P884" s="28"/>
      <c r="Q884" s="28"/>
      <c r="R884" s="28"/>
    </row>
  </sheetData>
  <mergeCells count="879">
    <mergeCell ref="L356:M381"/>
    <mergeCell ref="F730:I730"/>
    <mergeCell ref="B729:B730"/>
    <mergeCell ref="E729:E730"/>
    <mergeCell ref="D729:D730"/>
    <mergeCell ref="B119:B120"/>
    <mergeCell ref="B690:B691"/>
    <mergeCell ref="C690:C691"/>
    <mergeCell ref="D690:D691"/>
    <mergeCell ref="E690:E691"/>
    <mergeCell ref="F690:F691"/>
    <mergeCell ref="G690:G691"/>
    <mergeCell ref="B662:D662"/>
    <mergeCell ref="B665:D665"/>
    <mergeCell ref="B668:D668"/>
    <mergeCell ref="B671:D671"/>
    <mergeCell ref="B674:D674"/>
    <mergeCell ref="C362:C381"/>
    <mergeCell ref="F174:F322"/>
    <mergeCell ref="B174:B322"/>
    <mergeCell ref="G345:H345"/>
    <mergeCell ref="G346:H346"/>
    <mergeCell ref="G347:H347"/>
    <mergeCell ref="G348:H348"/>
    <mergeCell ref="G349:H349"/>
    <mergeCell ref="G350:H350"/>
    <mergeCell ref="G351:H351"/>
    <mergeCell ref="G352:H352"/>
    <mergeCell ref="G353:H353"/>
    <mergeCell ref="G320:H320"/>
    <mergeCell ref="G321:H321"/>
    <mergeCell ref="G322:H322"/>
    <mergeCell ref="G323:H323"/>
    <mergeCell ref="G324:H324"/>
    <mergeCell ref="G325:H325"/>
    <mergeCell ref="G344:H344"/>
    <mergeCell ref="G328:H328"/>
    <mergeCell ref="G329:H329"/>
    <mergeCell ref="G330:H330"/>
    <mergeCell ref="G331:H331"/>
    <mergeCell ref="G332:H332"/>
    <mergeCell ref="G333:H333"/>
    <mergeCell ref="G334:H334"/>
    <mergeCell ref="G335:H335"/>
    <mergeCell ref="G336:H336"/>
    <mergeCell ref="D335:E335"/>
    <mergeCell ref="D336:E336"/>
    <mergeCell ref="D341:E355"/>
    <mergeCell ref="D359:E359"/>
    <mergeCell ref="D360:E360"/>
    <mergeCell ref="D361:E361"/>
    <mergeCell ref="G371:H371"/>
    <mergeCell ref="G372:H372"/>
    <mergeCell ref="G373:H373"/>
    <mergeCell ref="G355:H355"/>
    <mergeCell ref="G356:H356"/>
    <mergeCell ref="G357:H357"/>
    <mergeCell ref="G358:H358"/>
    <mergeCell ref="G359:H359"/>
    <mergeCell ref="G360:H360"/>
    <mergeCell ref="G361:H361"/>
    <mergeCell ref="G354:H354"/>
    <mergeCell ref="G337:H337"/>
    <mergeCell ref="G338:H338"/>
    <mergeCell ref="G339:H339"/>
    <mergeCell ref="G340:H340"/>
    <mergeCell ref="G341:H341"/>
    <mergeCell ref="G342:H342"/>
    <mergeCell ref="G343:H343"/>
    <mergeCell ref="A329:A340"/>
    <mergeCell ref="A341:A381"/>
    <mergeCell ref="A174:A322"/>
    <mergeCell ref="D294:E294"/>
    <mergeCell ref="D307:E307"/>
    <mergeCell ref="D332:E332"/>
    <mergeCell ref="D333:E333"/>
    <mergeCell ref="D318:E318"/>
    <mergeCell ref="D334:E334"/>
    <mergeCell ref="D316:E317"/>
    <mergeCell ref="D319:E320"/>
    <mergeCell ref="D321:E322"/>
    <mergeCell ref="D323:E324"/>
    <mergeCell ref="B323:B324"/>
    <mergeCell ref="B325:B328"/>
    <mergeCell ref="D200:E201"/>
    <mergeCell ref="D202:E203"/>
    <mergeCell ref="D204:E211"/>
    <mergeCell ref="D213:E218"/>
    <mergeCell ref="D220:E223"/>
    <mergeCell ref="D325:E328"/>
    <mergeCell ref="D329:E331"/>
    <mergeCell ref="D337:E340"/>
    <mergeCell ref="D242:E243"/>
    <mergeCell ref="G379:H379"/>
    <mergeCell ref="G380:H380"/>
    <mergeCell ref="G381:H381"/>
    <mergeCell ref="D186:E186"/>
    <mergeCell ref="D191:E191"/>
    <mergeCell ref="D194:E194"/>
    <mergeCell ref="G370:H370"/>
    <mergeCell ref="D219:E219"/>
    <mergeCell ref="D224:E224"/>
    <mergeCell ref="D244:E244"/>
    <mergeCell ref="D245:E245"/>
    <mergeCell ref="D248:E248"/>
    <mergeCell ref="D234:E234"/>
    <mergeCell ref="D237:E237"/>
    <mergeCell ref="D238:E238"/>
    <mergeCell ref="D239:E239"/>
    <mergeCell ref="D240:E241"/>
    <mergeCell ref="D263:E263"/>
    <mergeCell ref="D264:E264"/>
    <mergeCell ref="D265:E265"/>
    <mergeCell ref="D252:E252"/>
    <mergeCell ref="D278:E278"/>
    <mergeCell ref="G326:H326"/>
    <mergeCell ref="G327:H327"/>
    <mergeCell ref="G302:H302"/>
    <mergeCell ref="G303:H303"/>
    <mergeCell ref="G304:H304"/>
    <mergeCell ref="G305:H305"/>
    <mergeCell ref="G306:H306"/>
    <mergeCell ref="G307:H307"/>
    <mergeCell ref="G308:H308"/>
    <mergeCell ref="G309:H309"/>
    <mergeCell ref="G310:H310"/>
    <mergeCell ref="G311:H311"/>
    <mergeCell ref="G312:H312"/>
    <mergeCell ref="G313:H313"/>
    <mergeCell ref="G314:H314"/>
    <mergeCell ref="G315:H315"/>
    <mergeCell ref="G316:H316"/>
    <mergeCell ref="G317:H317"/>
    <mergeCell ref="G318:H318"/>
    <mergeCell ref="G319:H319"/>
    <mergeCell ref="G300:H300"/>
    <mergeCell ref="G301:H301"/>
    <mergeCell ref="G291:H291"/>
    <mergeCell ref="G292:H292"/>
    <mergeCell ref="G293:H293"/>
    <mergeCell ref="G294:H294"/>
    <mergeCell ref="G295:H295"/>
    <mergeCell ref="G296:H296"/>
    <mergeCell ref="G297:H297"/>
    <mergeCell ref="G298:H298"/>
    <mergeCell ref="G299:H299"/>
    <mergeCell ref="G273:H273"/>
    <mergeCell ref="G274:H274"/>
    <mergeCell ref="G275:H275"/>
    <mergeCell ref="G276:H276"/>
    <mergeCell ref="G277:H277"/>
    <mergeCell ref="G278:H278"/>
    <mergeCell ref="G279:H279"/>
    <mergeCell ref="G280:H280"/>
    <mergeCell ref="G281:H281"/>
    <mergeCell ref="G282:H282"/>
    <mergeCell ref="G283:H283"/>
    <mergeCell ref="G284:H284"/>
    <mergeCell ref="G285:H285"/>
    <mergeCell ref="G286:H286"/>
    <mergeCell ref="G287:H287"/>
    <mergeCell ref="G288:H288"/>
    <mergeCell ref="G289:H289"/>
    <mergeCell ref="G290:H290"/>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G268:H268"/>
    <mergeCell ref="G269:H269"/>
    <mergeCell ref="G270:H270"/>
    <mergeCell ref="G271:H271"/>
    <mergeCell ref="G272:H272"/>
    <mergeCell ref="G246:H246"/>
    <mergeCell ref="G247:H247"/>
    <mergeCell ref="G225:H225"/>
    <mergeCell ref="G226:H226"/>
    <mergeCell ref="G227:H227"/>
    <mergeCell ref="G253:H253"/>
    <mergeCell ref="G254:H254"/>
    <mergeCell ref="G237:H237"/>
    <mergeCell ref="G238:H238"/>
    <mergeCell ref="G239:H239"/>
    <mergeCell ref="G240:H240"/>
    <mergeCell ref="G241:H241"/>
    <mergeCell ref="G242:H242"/>
    <mergeCell ref="G243:H243"/>
    <mergeCell ref="G244:H244"/>
    <mergeCell ref="G245:H245"/>
    <mergeCell ref="G248:H248"/>
    <mergeCell ref="G249:H249"/>
    <mergeCell ref="G250:H250"/>
    <mergeCell ref="G251:H251"/>
    <mergeCell ref="G252:H252"/>
    <mergeCell ref="B412:G412"/>
    <mergeCell ref="B384:C384"/>
    <mergeCell ref="E406:F406"/>
    <mergeCell ref="B406:C406"/>
    <mergeCell ref="B405:G405"/>
    <mergeCell ref="B330:B331"/>
    <mergeCell ref="B332:B340"/>
    <mergeCell ref="B341:B357"/>
    <mergeCell ref="B358:B361"/>
    <mergeCell ref="B362:B364"/>
    <mergeCell ref="B365:B381"/>
    <mergeCell ref="G374:H374"/>
    <mergeCell ref="G375:H375"/>
    <mergeCell ref="G376:H376"/>
    <mergeCell ref="G377:H377"/>
    <mergeCell ref="G378:H378"/>
    <mergeCell ref="G362:H362"/>
    <mergeCell ref="G363:H363"/>
    <mergeCell ref="G364:H364"/>
    <mergeCell ref="G365:H365"/>
    <mergeCell ref="G366:H366"/>
    <mergeCell ref="G367:H367"/>
    <mergeCell ref="G368:H368"/>
    <mergeCell ref="G369:H369"/>
    <mergeCell ref="B71:C85"/>
    <mergeCell ref="B52:C70"/>
    <mergeCell ref="B96:C96"/>
    <mergeCell ref="B108:C108"/>
    <mergeCell ref="G737:G739"/>
    <mergeCell ref="B585:E585"/>
    <mergeCell ref="C568:D568"/>
    <mergeCell ref="G569:G575"/>
    <mergeCell ref="B569:B575"/>
    <mergeCell ref="B587:B589"/>
    <mergeCell ref="B554:B555"/>
    <mergeCell ref="B705:E705"/>
    <mergeCell ref="B605:E605"/>
    <mergeCell ref="B599:E599"/>
    <mergeCell ref="C642:C643"/>
    <mergeCell ref="D642:D643"/>
    <mergeCell ref="C632:C633"/>
    <mergeCell ref="B632:B633"/>
    <mergeCell ref="B635:F635"/>
    <mergeCell ref="B609:D609"/>
    <mergeCell ref="B614:D614"/>
    <mergeCell ref="B618:D618"/>
    <mergeCell ref="B622:H622"/>
    <mergeCell ref="G213:H213"/>
    <mergeCell ref="B111:C111"/>
    <mergeCell ref="B112:C112"/>
    <mergeCell ref="B109:C109"/>
    <mergeCell ref="E108:F108"/>
    <mergeCell ref="E109:F109"/>
    <mergeCell ref="B99:F99"/>
    <mergeCell ref="B100:F100"/>
    <mergeCell ref="B105:F105"/>
    <mergeCell ref="B107:F107"/>
    <mergeCell ref="E110:F110"/>
    <mergeCell ref="B88:D88"/>
    <mergeCell ref="B93:C93"/>
    <mergeCell ref="B94:C94"/>
    <mergeCell ref="B92:D92"/>
    <mergeCell ref="B95:C95"/>
    <mergeCell ref="B101:F101"/>
    <mergeCell ref="B106:F106"/>
    <mergeCell ref="B103:F103"/>
    <mergeCell ref="B104:F104"/>
    <mergeCell ref="B102:F102"/>
    <mergeCell ref="B98:N98"/>
    <mergeCell ref="E445:G445"/>
    <mergeCell ref="B629:E629"/>
    <mergeCell ref="G188:H188"/>
    <mergeCell ref="G189:H189"/>
    <mergeCell ref="C722:E722"/>
    <mergeCell ref="B697:D697"/>
    <mergeCell ref="B640:F640"/>
    <mergeCell ref="E641:F641"/>
    <mergeCell ref="B642:B643"/>
    <mergeCell ref="B682:F682"/>
    <mergeCell ref="H568:I568"/>
    <mergeCell ref="H445:K445"/>
    <mergeCell ref="B443:N443"/>
    <mergeCell ref="B520:B523"/>
    <mergeCell ref="B456:C456"/>
    <mergeCell ref="B449:D449"/>
    <mergeCell ref="F449:G449"/>
    <mergeCell ref="H449:I449"/>
    <mergeCell ref="G228:H228"/>
    <mergeCell ref="G229:H229"/>
    <mergeCell ref="G230:H230"/>
    <mergeCell ref="G231:H231"/>
    <mergeCell ref="G232:H232"/>
    <mergeCell ref="G214:H214"/>
    <mergeCell ref="B50:D50"/>
    <mergeCell ref="B51:C51"/>
    <mergeCell ref="B89:C89"/>
    <mergeCell ref="B90:C90"/>
    <mergeCell ref="J569:J575"/>
    <mergeCell ref="B577:G577"/>
    <mergeCell ref="B581:E581"/>
    <mergeCell ref="E587:E589"/>
    <mergeCell ref="B114:C114"/>
    <mergeCell ref="B115:C115"/>
    <mergeCell ref="E111:F111"/>
    <mergeCell ref="E112:F112"/>
    <mergeCell ref="E114:F114"/>
    <mergeCell ref="E568:F568"/>
    <mergeCell ref="E569:E571"/>
    <mergeCell ref="F569:F571"/>
    <mergeCell ref="E573:E575"/>
    <mergeCell ref="F573:F575"/>
    <mergeCell ref="E409:F409"/>
    <mergeCell ref="E410:F410"/>
    <mergeCell ref="B409:C409"/>
    <mergeCell ref="B410:C410"/>
    <mergeCell ref="G180:H180"/>
    <mergeCell ref="G181:H181"/>
    <mergeCell ref="B444:D444"/>
    <mergeCell ref="E115:F115"/>
    <mergeCell ref="B113:C113"/>
    <mergeCell ref="E113:F113"/>
    <mergeCell ref="E444:G444"/>
    <mergeCell ref="H444:K444"/>
    <mergeCell ref="L444:N444"/>
    <mergeCell ref="B439:G439"/>
    <mergeCell ref="C414:D414"/>
    <mergeCell ref="G182:H182"/>
    <mergeCell ref="G183:H183"/>
    <mergeCell ref="G184:H184"/>
    <mergeCell ref="G185:H185"/>
    <mergeCell ref="G186:H186"/>
    <mergeCell ref="G187:H187"/>
    <mergeCell ref="G174:H174"/>
    <mergeCell ref="G175:H175"/>
    <mergeCell ref="G176:H176"/>
    <mergeCell ref="G177:H177"/>
    <mergeCell ref="G178:H178"/>
    <mergeCell ref="G215:H215"/>
    <mergeCell ref="G216:H216"/>
    <mergeCell ref="G217:H217"/>
    <mergeCell ref="G218:H218"/>
    <mergeCell ref="C28:N28"/>
    <mergeCell ref="C29:N29"/>
    <mergeCell ref="B34:N34"/>
    <mergeCell ref="C48:N48"/>
    <mergeCell ref="C35:N35"/>
    <mergeCell ref="C36:N36"/>
    <mergeCell ref="C37:N37"/>
    <mergeCell ref="B45:N45"/>
    <mergeCell ref="B46:N46"/>
    <mergeCell ref="C47:N47"/>
    <mergeCell ref="C30:N30"/>
    <mergeCell ref="C31:N31"/>
    <mergeCell ref="C32:N32"/>
    <mergeCell ref="C38:N38"/>
    <mergeCell ref="C39:N39"/>
    <mergeCell ref="C40:N40"/>
    <mergeCell ref="C41:N41"/>
    <mergeCell ref="C42:N42"/>
    <mergeCell ref="C43:N43"/>
    <mergeCell ref="B2:N2"/>
    <mergeCell ref="B3:N3"/>
    <mergeCell ref="B5:N5"/>
    <mergeCell ref="C6:N6"/>
    <mergeCell ref="C7:N7"/>
    <mergeCell ref="C20:N20"/>
    <mergeCell ref="B26:N26"/>
    <mergeCell ref="C27:N27"/>
    <mergeCell ref="C13:N13"/>
    <mergeCell ref="C14:N14"/>
    <mergeCell ref="C15:N15"/>
    <mergeCell ref="B17:N17"/>
    <mergeCell ref="C18:N18"/>
    <mergeCell ref="C19:N19"/>
    <mergeCell ref="C16:N16"/>
    <mergeCell ref="C21:N21"/>
    <mergeCell ref="C22:N22"/>
    <mergeCell ref="C23:N23"/>
    <mergeCell ref="C8:N8"/>
    <mergeCell ref="C10:N10"/>
    <mergeCell ref="C9:N9"/>
    <mergeCell ref="C11:N11"/>
    <mergeCell ref="C12:N12"/>
    <mergeCell ref="M774:N774"/>
    <mergeCell ref="F772:I772"/>
    <mergeCell ref="J772:L772"/>
    <mergeCell ref="M772:N772"/>
    <mergeCell ref="B768:D768"/>
    <mergeCell ref="F768:I768"/>
    <mergeCell ref="J768:L768"/>
    <mergeCell ref="M768:N768"/>
    <mergeCell ref="B769:D769"/>
    <mergeCell ref="F769:I769"/>
    <mergeCell ref="B771:D771"/>
    <mergeCell ref="F771:I771"/>
    <mergeCell ref="J771:L771"/>
    <mergeCell ref="M771:N771"/>
    <mergeCell ref="J769:L769"/>
    <mergeCell ref="M769:N769"/>
    <mergeCell ref="B770:D770"/>
    <mergeCell ref="F770:I770"/>
    <mergeCell ref="J770:L770"/>
    <mergeCell ref="M770:N770"/>
    <mergeCell ref="B774:D774"/>
    <mergeCell ref="F774:I774"/>
    <mergeCell ref="J774:L774"/>
    <mergeCell ref="M767:N767"/>
    <mergeCell ref="B766:D766"/>
    <mergeCell ref="F766:I766"/>
    <mergeCell ref="J766:L766"/>
    <mergeCell ref="M766:N766"/>
    <mergeCell ref="B773:D773"/>
    <mergeCell ref="F773:I773"/>
    <mergeCell ref="J773:L773"/>
    <mergeCell ref="M773:N773"/>
    <mergeCell ref="B772:D772"/>
    <mergeCell ref="J767:L767"/>
    <mergeCell ref="M760:N760"/>
    <mergeCell ref="B761:D761"/>
    <mergeCell ref="F761:I761"/>
    <mergeCell ref="B765:D765"/>
    <mergeCell ref="F765:I765"/>
    <mergeCell ref="J765:L765"/>
    <mergeCell ref="M765:N765"/>
    <mergeCell ref="J761:L761"/>
    <mergeCell ref="M761:N761"/>
    <mergeCell ref="B762:D762"/>
    <mergeCell ref="F762:I762"/>
    <mergeCell ref="J762:L762"/>
    <mergeCell ref="M762:N762"/>
    <mergeCell ref="M757:N757"/>
    <mergeCell ref="J753:L753"/>
    <mergeCell ref="M753:N753"/>
    <mergeCell ref="B754:D754"/>
    <mergeCell ref="F754:I754"/>
    <mergeCell ref="J754:L754"/>
    <mergeCell ref="M754:N754"/>
    <mergeCell ref="B759:D759"/>
    <mergeCell ref="F759:I759"/>
    <mergeCell ref="J759:L759"/>
    <mergeCell ref="M759:N759"/>
    <mergeCell ref="B758:D758"/>
    <mergeCell ref="F758:I758"/>
    <mergeCell ref="J758:L758"/>
    <mergeCell ref="M758:N758"/>
    <mergeCell ref="F733:I733"/>
    <mergeCell ref="F732:I732"/>
    <mergeCell ref="B688:F688"/>
    <mergeCell ref="F729:I729"/>
    <mergeCell ref="B752:D752"/>
    <mergeCell ref="F752:I752"/>
    <mergeCell ref="J752:L752"/>
    <mergeCell ref="M752:N752"/>
    <mergeCell ref="B753:D753"/>
    <mergeCell ref="F753:I753"/>
    <mergeCell ref="B725:C725"/>
    <mergeCell ref="M751:N751"/>
    <mergeCell ref="F725:I725"/>
    <mergeCell ref="F731:I731"/>
    <mergeCell ref="F727:I727"/>
    <mergeCell ref="F728:I728"/>
    <mergeCell ref="D520:D523"/>
    <mergeCell ref="B557:G557"/>
    <mergeCell ref="C559:F559"/>
    <mergeCell ref="B560:B562"/>
    <mergeCell ref="G560:G562"/>
    <mergeCell ref="B747:H747"/>
    <mergeCell ref="K747:N747"/>
    <mergeCell ref="B743:H743"/>
    <mergeCell ref="K743:N743"/>
    <mergeCell ref="B744:H744"/>
    <mergeCell ref="K744:N744"/>
    <mergeCell ref="B737:B739"/>
    <mergeCell ref="C737:C739"/>
    <mergeCell ref="I737:J739"/>
    <mergeCell ref="B742:H742"/>
    <mergeCell ref="K742:N742"/>
    <mergeCell ref="B745:H745"/>
    <mergeCell ref="K745:N745"/>
    <mergeCell ref="B746:H746"/>
    <mergeCell ref="K746:N746"/>
    <mergeCell ref="E546:E547"/>
    <mergeCell ref="E548:E550"/>
    <mergeCell ref="D548:D550"/>
    <mergeCell ref="F726:I726"/>
    <mergeCell ref="B533:E533"/>
    <mergeCell ref="B464:C464"/>
    <mergeCell ref="B465:C465"/>
    <mergeCell ref="B466:C466"/>
    <mergeCell ref="B467:C467"/>
    <mergeCell ref="B591:E591"/>
    <mergeCell ref="B595:C595"/>
    <mergeCell ref="C600:D600"/>
    <mergeCell ref="B601:B602"/>
    <mergeCell ref="B537:D537"/>
    <mergeCell ref="B502:N502"/>
    <mergeCell ref="B552:G552"/>
    <mergeCell ref="B532:E532"/>
    <mergeCell ref="B544:E544"/>
    <mergeCell ref="D546:D547"/>
    <mergeCell ref="C515:D515"/>
    <mergeCell ref="E517:F517"/>
    <mergeCell ref="C520:C523"/>
    <mergeCell ref="M511:N511"/>
    <mergeCell ref="B512:C512"/>
    <mergeCell ref="E512:G512"/>
    <mergeCell ref="H512:L512"/>
    <mergeCell ref="M512:N512"/>
    <mergeCell ref="B511:C511"/>
    <mergeCell ref="B117:N117"/>
    <mergeCell ref="B118:N118"/>
    <mergeCell ref="B507:N507"/>
    <mergeCell ref="B508:C508"/>
    <mergeCell ref="E508:G508"/>
    <mergeCell ref="H508:L508"/>
    <mergeCell ref="M508:N508"/>
    <mergeCell ref="B509:C509"/>
    <mergeCell ref="E509:G509"/>
    <mergeCell ref="H509:L509"/>
    <mergeCell ref="M509:N509"/>
    <mergeCell ref="B453:D453"/>
    <mergeCell ref="C119:E119"/>
    <mergeCell ref="G139:H139"/>
    <mergeCell ref="G140:H140"/>
    <mergeCell ref="D141:E141"/>
    <mergeCell ref="G141:H141"/>
    <mergeCell ref="G147:H147"/>
    <mergeCell ref="D148:E148"/>
    <mergeCell ref="G148:H148"/>
    <mergeCell ref="G142:H142"/>
    <mergeCell ref="D120:E120"/>
    <mergeCell ref="G135:H135"/>
    <mergeCell ref="G125:H125"/>
    <mergeCell ref="E511:G511"/>
    <mergeCell ref="H511:L511"/>
    <mergeCell ref="J449:L449"/>
    <mergeCell ref="M449:N449"/>
    <mergeCell ref="B792:E792"/>
    <mergeCell ref="C809:F809"/>
    <mergeCell ref="D737:D739"/>
    <mergeCell ref="F737:F739"/>
    <mergeCell ref="H737:H739"/>
    <mergeCell ref="B749:D749"/>
    <mergeCell ref="I736:J736"/>
    <mergeCell ref="C782:K782"/>
    <mergeCell ref="B781:K781"/>
    <mergeCell ref="B751:D751"/>
    <mergeCell ref="F751:I751"/>
    <mergeCell ref="J751:L751"/>
    <mergeCell ref="B757:D757"/>
    <mergeCell ref="F757:I757"/>
    <mergeCell ref="J757:L757"/>
    <mergeCell ref="B760:D760"/>
    <mergeCell ref="F760:I760"/>
    <mergeCell ref="J760:L760"/>
    <mergeCell ref="B767:D767"/>
    <mergeCell ref="F767:I767"/>
    <mergeCell ref="B848:G848"/>
    <mergeCell ref="I645:I646"/>
    <mergeCell ref="B650:C650"/>
    <mergeCell ref="B659:C659"/>
    <mergeCell ref="B658:D658"/>
    <mergeCell ref="B677:C677"/>
    <mergeCell ref="B685:B686"/>
    <mergeCell ref="B683:F683"/>
    <mergeCell ref="B645:B646"/>
    <mergeCell ref="C645:C646"/>
    <mergeCell ref="D645:E645"/>
    <mergeCell ref="F645:F646"/>
    <mergeCell ref="G645:G646"/>
    <mergeCell ref="H645:H646"/>
    <mergeCell ref="B796:J796"/>
    <mergeCell ref="B803:D803"/>
    <mergeCell ref="B787:D787"/>
    <mergeCell ref="C784:C785"/>
    <mergeCell ref="B784:B785"/>
    <mergeCell ref="B713:E713"/>
    <mergeCell ref="B840:E840"/>
    <mergeCell ref="G809:G810"/>
    <mergeCell ref="B808:G808"/>
    <mergeCell ref="D783:F783"/>
    <mergeCell ref="B510:C510"/>
    <mergeCell ref="E510:G510"/>
    <mergeCell ref="H520:H523"/>
    <mergeCell ref="B515:B516"/>
    <mergeCell ref="E515:F516"/>
    <mergeCell ref="B503:N503"/>
    <mergeCell ref="H510:L510"/>
    <mergeCell ref="M510:N510"/>
    <mergeCell ref="B445:D445"/>
    <mergeCell ref="B495:C495"/>
    <mergeCell ref="B496:C496"/>
    <mergeCell ref="B452:D452"/>
    <mergeCell ref="E452:F452"/>
    <mergeCell ref="L445:N445"/>
    <mergeCell ref="B448:D448"/>
    <mergeCell ref="F448:G448"/>
    <mergeCell ref="H448:I448"/>
    <mergeCell ref="J448:L448"/>
    <mergeCell ref="M448:N448"/>
    <mergeCell ref="B514:F514"/>
    <mergeCell ref="E453:F453"/>
    <mergeCell ref="B455:H455"/>
    <mergeCell ref="B447:N447"/>
    <mergeCell ref="B451:N451"/>
    <mergeCell ref="G168:H168"/>
    <mergeCell ref="G169:H169"/>
    <mergeCell ref="G163:H163"/>
    <mergeCell ref="G164:H164"/>
    <mergeCell ref="G138:H138"/>
    <mergeCell ref="G123:H123"/>
    <mergeCell ref="G124:H124"/>
    <mergeCell ref="G126:H126"/>
    <mergeCell ref="G133:H133"/>
    <mergeCell ref="G134:H134"/>
    <mergeCell ref="G136:H136"/>
    <mergeCell ref="G137:H137"/>
    <mergeCell ref="G127:H127"/>
    <mergeCell ref="G128:H128"/>
    <mergeCell ref="G145:H145"/>
    <mergeCell ref="G146:H146"/>
    <mergeCell ref="G153:H153"/>
    <mergeCell ref="G154:H154"/>
    <mergeCell ref="G155:H155"/>
    <mergeCell ref="G156:H156"/>
    <mergeCell ref="G157:H157"/>
    <mergeCell ref="G144:H144"/>
    <mergeCell ref="L119:M120"/>
    <mergeCell ref="J119:K119"/>
    <mergeCell ref="G120:H120"/>
    <mergeCell ref="F119:H119"/>
    <mergeCell ref="G161:H161"/>
    <mergeCell ref="G162:H162"/>
    <mergeCell ref="G172:H172"/>
    <mergeCell ref="G170:H170"/>
    <mergeCell ref="G171:H171"/>
    <mergeCell ref="G165:H165"/>
    <mergeCell ref="G158:H158"/>
    <mergeCell ref="G159:H159"/>
    <mergeCell ref="G160:H160"/>
    <mergeCell ref="G121:H121"/>
    <mergeCell ref="G122:H122"/>
    <mergeCell ref="I119:I120"/>
    <mergeCell ref="G152:H152"/>
    <mergeCell ref="G149:H149"/>
    <mergeCell ref="G150:H150"/>
    <mergeCell ref="G151:H151"/>
    <mergeCell ref="G166:H166"/>
    <mergeCell ref="L121:M173"/>
    <mergeCell ref="G173:H173"/>
    <mergeCell ref="G167:H167"/>
    <mergeCell ref="A121:A132"/>
    <mergeCell ref="A133:A135"/>
    <mergeCell ref="E408:F408"/>
    <mergeCell ref="E407:F407"/>
    <mergeCell ref="B408:C408"/>
    <mergeCell ref="B407:C407"/>
    <mergeCell ref="C121:C135"/>
    <mergeCell ref="A136:A169"/>
    <mergeCell ref="A170:A173"/>
    <mergeCell ref="C136:C169"/>
    <mergeCell ref="C170:C173"/>
    <mergeCell ref="D129:E129"/>
    <mergeCell ref="D174:E174"/>
    <mergeCell ref="D149:E149"/>
    <mergeCell ref="A323:A328"/>
    <mergeCell ref="D199:E199"/>
    <mergeCell ref="D212:E212"/>
    <mergeCell ref="D308:E308"/>
    <mergeCell ref="D309:E309"/>
    <mergeCell ref="D310:E310"/>
    <mergeCell ref="D311:E311"/>
    <mergeCell ref="D312:E312"/>
    <mergeCell ref="D192:E193"/>
    <mergeCell ref="D195:E198"/>
    <mergeCell ref="C433:D433"/>
    <mergeCell ref="C434:D434"/>
    <mergeCell ref="C435:D435"/>
    <mergeCell ref="C436:D436"/>
    <mergeCell ref="C437:D437"/>
    <mergeCell ref="B402:C402"/>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13:G413"/>
    <mergeCell ref="B497:C497"/>
    <mergeCell ref="B498:C498"/>
    <mergeCell ref="B499:C499"/>
    <mergeCell ref="B500:C500"/>
    <mergeCell ref="C415:D415"/>
    <mergeCell ref="C416:D416"/>
    <mergeCell ref="C417:D417"/>
    <mergeCell ref="C418:D418"/>
    <mergeCell ref="C419:D419"/>
    <mergeCell ref="C420:D420"/>
    <mergeCell ref="C421:D421"/>
    <mergeCell ref="C422:D422"/>
    <mergeCell ref="C423:D423"/>
    <mergeCell ref="C424:D424"/>
    <mergeCell ref="C425:D425"/>
    <mergeCell ref="C426:D426"/>
    <mergeCell ref="C427:D427"/>
    <mergeCell ref="C428:D428"/>
    <mergeCell ref="C429:D429"/>
    <mergeCell ref="C430:D430"/>
    <mergeCell ref="B468:C468"/>
    <mergeCell ref="B469:C469"/>
    <mergeCell ref="B470:C470"/>
    <mergeCell ref="B471:C471"/>
    <mergeCell ref="B487:C487"/>
    <mergeCell ref="B488:C488"/>
    <mergeCell ref="B489:C489"/>
    <mergeCell ref="B490:C490"/>
    <mergeCell ref="B491:C491"/>
    <mergeCell ref="B492:C492"/>
    <mergeCell ref="B493:C493"/>
    <mergeCell ref="B494:C494"/>
    <mergeCell ref="B478:C478"/>
    <mergeCell ref="B479:C479"/>
    <mergeCell ref="B480:C480"/>
    <mergeCell ref="B481:C481"/>
    <mergeCell ref="B482:C482"/>
    <mergeCell ref="B483:C483"/>
    <mergeCell ref="B484:C484"/>
    <mergeCell ref="N119:N120"/>
    <mergeCell ref="B110:C110"/>
    <mergeCell ref="B121:B173"/>
    <mergeCell ref="I121:I173"/>
    <mergeCell ref="D150:E154"/>
    <mergeCell ref="D155:E156"/>
    <mergeCell ref="D157:E173"/>
    <mergeCell ref="B485:C485"/>
    <mergeCell ref="B486:C486"/>
    <mergeCell ref="B457:C457"/>
    <mergeCell ref="B458:C458"/>
    <mergeCell ref="B459:C459"/>
    <mergeCell ref="B460:C460"/>
    <mergeCell ref="B461:C461"/>
    <mergeCell ref="B462:C462"/>
    <mergeCell ref="B463:C463"/>
    <mergeCell ref="C431:D431"/>
    <mergeCell ref="B472:C472"/>
    <mergeCell ref="B473:C473"/>
    <mergeCell ref="B474:C474"/>
    <mergeCell ref="B475:C475"/>
    <mergeCell ref="B476:C476"/>
    <mergeCell ref="B477:C477"/>
    <mergeCell ref="C432:D432"/>
    <mergeCell ref="N121:N173"/>
    <mergeCell ref="N223:N224"/>
    <mergeCell ref="N237:N239"/>
    <mergeCell ref="N356:N362"/>
    <mergeCell ref="D121:E126"/>
    <mergeCell ref="D127:E128"/>
    <mergeCell ref="D130:E135"/>
    <mergeCell ref="D136:E140"/>
    <mergeCell ref="D142:E145"/>
    <mergeCell ref="D146:E147"/>
    <mergeCell ref="G129:H129"/>
    <mergeCell ref="G130:H130"/>
    <mergeCell ref="G131:H131"/>
    <mergeCell ref="G132:H132"/>
    <mergeCell ref="D175:E175"/>
    <mergeCell ref="D225:E233"/>
    <mergeCell ref="D235:E236"/>
    <mergeCell ref="D362:E381"/>
    <mergeCell ref="F356:F381"/>
    <mergeCell ref="F332:F340"/>
    <mergeCell ref="F330:F331"/>
    <mergeCell ref="F121:F173"/>
    <mergeCell ref="G143:H143"/>
    <mergeCell ref="I330:I355"/>
    <mergeCell ref="I356:I362"/>
    <mergeCell ref="I363:I364"/>
    <mergeCell ref="I365:I381"/>
    <mergeCell ref="D176:E176"/>
    <mergeCell ref="D177:E177"/>
    <mergeCell ref="D178:E179"/>
    <mergeCell ref="D180:E185"/>
    <mergeCell ref="D187:E190"/>
    <mergeCell ref="G233:H233"/>
    <mergeCell ref="G234:H234"/>
    <mergeCell ref="G235:H235"/>
    <mergeCell ref="G236:H236"/>
    <mergeCell ref="G206:H206"/>
    <mergeCell ref="G190:H190"/>
    <mergeCell ref="G191:H191"/>
    <mergeCell ref="G192:H192"/>
    <mergeCell ref="G193:H193"/>
    <mergeCell ref="G194:H194"/>
    <mergeCell ref="F341:F355"/>
    <mergeCell ref="D356:E358"/>
    <mergeCell ref="G179:H179"/>
    <mergeCell ref="G219:H219"/>
    <mergeCell ref="G220:H220"/>
    <mergeCell ref="I174:I218"/>
    <mergeCell ref="I220:I222"/>
    <mergeCell ref="I223:I224"/>
    <mergeCell ref="G221:H221"/>
    <mergeCell ref="G222:H222"/>
    <mergeCell ref="G223:H223"/>
    <mergeCell ref="G224:H224"/>
    <mergeCell ref="G195:H195"/>
    <mergeCell ref="G196:H196"/>
    <mergeCell ref="G197:H197"/>
    <mergeCell ref="G198:H198"/>
    <mergeCell ref="G207:H207"/>
    <mergeCell ref="G208:H208"/>
    <mergeCell ref="G209:H209"/>
    <mergeCell ref="G210:H210"/>
    <mergeCell ref="G211:H211"/>
    <mergeCell ref="G212:H212"/>
    <mergeCell ref="G199:H199"/>
    <mergeCell ref="G200:H200"/>
    <mergeCell ref="G201:H201"/>
    <mergeCell ref="G202:H202"/>
    <mergeCell ref="G203:H203"/>
    <mergeCell ref="G204:H204"/>
    <mergeCell ref="G205:H205"/>
    <mergeCell ref="D246:E247"/>
    <mergeCell ref="D249:E251"/>
    <mergeCell ref="D253:E258"/>
    <mergeCell ref="D259:E260"/>
    <mergeCell ref="D261:E262"/>
    <mergeCell ref="D266:E277"/>
    <mergeCell ref="D313:E313"/>
    <mergeCell ref="D314:E314"/>
    <mergeCell ref="D315:E315"/>
    <mergeCell ref="D302:E302"/>
    <mergeCell ref="D303:E303"/>
    <mergeCell ref="D304:E304"/>
    <mergeCell ref="D305:E305"/>
    <mergeCell ref="D306:E306"/>
    <mergeCell ref="D299:E299"/>
    <mergeCell ref="D300:E300"/>
    <mergeCell ref="D301:E301"/>
    <mergeCell ref="D279:E293"/>
    <mergeCell ref="D295:E298"/>
    <mergeCell ref="L174:M322"/>
    <mergeCell ref="L323:M328"/>
    <mergeCell ref="L329:M355"/>
    <mergeCell ref="F546:F547"/>
    <mergeCell ref="F548:F550"/>
    <mergeCell ref="G546:G547"/>
    <mergeCell ref="G548:G550"/>
    <mergeCell ref="N174:N222"/>
    <mergeCell ref="N225:N236"/>
    <mergeCell ref="N240:N300"/>
    <mergeCell ref="N301:N307"/>
    <mergeCell ref="N309:N311"/>
    <mergeCell ref="N313:N322"/>
    <mergeCell ref="N323:N355"/>
    <mergeCell ref="N363:N381"/>
    <mergeCell ref="F323:F324"/>
    <mergeCell ref="I225:I236"/>
    <mergeCell ref="I237:I239"/>
    <mergeCell ref="I240:I283"/>
    <mergeCell ref="I285:I311"/>
    <mergeCell ref="I316:I319"/>
    <mergeCell ref="I320:I322"/>
    <mergeCell ref="I323:I328"/>
    <mergeCell ref="F325:F328"/>
  </mergeCells>
  <phoneticPr fontId="81" type="noConversion"/>
  <hyperlinks>
    <hyperlink ref="C15" r:id="rId1" xr:uid="{0D854631-0A4B-46D6-B2FA-BB698621CEE1}"/>
    <hyperlink ref="C41" r:id="rId2" xr:uid="{89A480CA-8CA5-4BEC-A4AA-819FEF1814AB}"/>
    <hyperlink ref="D805" r:id="rId3" xr:uid="{9173571D-2295-445D-A699-4E23D15B96F0}"/>
    <hyperlink ref="G798" r:id="rId4" xr:uid="{B4EA263E-2765-4681-A4A9-33AC92AB7365}"/>
    <hyperlink ref="H457" r:id="rId5" xr:uid="{7867AA84-8B8B-4304-A0E8-E5DE4CDBA48C}"/>
    <hyperlink ref="H458" r:id="rId6" xr:uid="{93B2DCEE-38CE-46BC-9312-136D2ABEEAB3}"/>
    <hyperlink ref="H459" r:id="rId7" xr:uid="{963727C7-908F-4CE5-B060-214E9DF8A2B7}"/>
    <hyperlink ref="H460" r:id="rId8" xr:uid="{B6F69ED3-5939-4447-BD63-192661ABABD9}"/>
    <hyperlink ref="H461" r:id="rId9" xr:uid="{B157D0CE-8164-479A-AF0A-A6586289E468}"/>
    <hyperlink ref="H462" r:id="rId10" xr:uid="{6970D21B-E5E6-45B7-A74D-63964228B933}"/>
    <hyperlink ref="H463" r:id="rId11" xr:uid="{771711E6-EB34-4C81-8777-72C4BAF7AC71}"/>
    <hyperlink ref="H464" r:id="rId12" xr:uid="{878A745D-E954-46C5-9292-FA8121EE6DB1}"/>
    <hyperlink ref="H465" r:id="rId13" xr:uid="{91695AAE-D39A-48A1-BDEB-AE3C886F13C5}"/>
    <hyperlink ref="H466" r:id="rId14" xr:uid="{C5A7499B-8BDE-4D8E-96DE-6A95766D0681}"/>
    <hyperlink ref="H467" r:id="rId15" xr:uid="{97149CA2-11D1-4CE5-A7D5-A73655B925BD}"/>
    <hyperlink ref="H468" r:id="rId16" xr:uid="{DDB13533-FB64-45F7-B947-ED5C7F3E3251}"/>
    <hyperlink ref="H469" r:id="rId17" xr:uid="{CD4D7E2A-F9EC-45F1-8A98-F91EBA3B8C4B}"/>
    <hyperlink ref="H470" r:id="rId18" xr:uid="{599A2792-19AB-47EE-8809-5BF3FA5F83BC}"/>
    <hyperlink ref="H471" r:id="rId19" xr:uid="{4331B1A7-3E24-42DB-8EDF-A737F3632BE0}"/>
    <hyperlink ref="H472" r:id="rId20" xr:uid="{6A521D39-6DFF-4B3B-B128-C7C8F1DD8F78}"/>
    <hyperlink ref="H473" r:id="rId21" xr:uid="{CF69058C-9A25-45AF-B143-32C40DED102F}"/>
    <hyperlink ref="H474" r:id="rId22" xr:uid="{22385056-46CA-4D1B-B87F-5B49CFD5D503}"/>
    <hyperlink ref="H475" r:id="rId23" xr:uid="{4CE4DEE5-343F-4CC1-B459-E1EAA1BF3CAD}"/>
    <hyperlink ref="H476" r:id="rId24" xr:uid="{36A89F01-751C-4EF9-BADF-2A2BE737D848}"/>
    <hyperlink ref="H477" r:id="rId25" xr:uid="{57A8EFEA-6783-428A-8C8E-8FC457203C13}"/>
    <hyperlink ref="H478" r:id="rId26" xr:uid="{38921CA7-D7A3-43DC-9426-02871A40D283}"/>
    <hyperlink ref="H479" r:id="rId27" xr:uid="{14381E60-16C3-4493-98D7-8063AECE230C}"/>
    <hyperlink ref="H480" r:id="rId28" xr:uid="{356631A9-9025-4DD4-8F0F-CDF3194F91D4}"/>
    <hyperlink ref="H481" r:id="rId29" xr:uid="{2249483F-9FDD-4360-AF26-83971E93F261}"/>
    <hyperlink ref="H482" r:id="rId30" xr:uid="{AF34AA0C-1775-4079-9C63-68DBBBA0AFAC}"/>
    <hyperlink ref="H483" r:id="rId31" xr:uid="{3F3F5A45-8B9B-41AE-A97E-70745F7B1581}"/>
    <hyperlink ref="H484" r:id="rId32" xr:uid="{3629C2E3-A884-4DAC-AD61-A02FC229C167}"/>
    <hyperlink ref="H485" r:id="rId33" xr:uid="{E2604AF1-F4FF-4D41-BDED-BBD9A1AC80B1}"/>
    <hyperlink ref="H486" r:id="rId34" xr:uid="{C5B04CCC-9A40-4BA2-9543-FAFFD73CD079}"/>
    <hyperlink ref="H487" r:id="rId35" xr:uid="{8E7DF00C-1327-4F71-A7EC-F00A55E1D48A}"/>
    <hyperlink ref="H488" r:id="rId36" xr:uid="{9200765F-B0E9-4358-897F-6A585E173964}"/>
    <hyperlink ref="H489" r:id="rId37" xr:uid="{B28A62EF-5BFF-4886-83B9-204280914543}"/>
    <hyperlink ref="H490" r:id="rId38" xr:uid="{9D5E2FFD-9F21-47D0-80A1-D7C0994D8826}"/>
    <hyperlink ref="H491" r:id="rId39" xr:uid="{155190F1-9CC4-4277-AFCA-42CC6FD39146}"/>
    <hyperlink ref="H492" r:id="rId40" xr:uid="{204BDED2-BE91-48B7-BAC1-A367990F9F34}"/>
    <hyperlink ref="H493" r:id="rId41" xr:uid="{FA39E7DA-40C1-4B32-B555-4B72E92E9048}"/>
    <hyperlink ref="H494" r:id="rId42" xr:uid="{603AF227-DBDE-4685-86E0-638A8FA678F8}"/>
    <hyperlink ref="H495" r:id="rId43" xr:uid="{6DF349C9-4936-4165-8EA9-FC59DB1A1CD5}"/>
    <hyperlink ref="H496" r:id="rId44" xr:uid="{258E6A80-43FB-4BF7-8EC9-96F2BCBD5D3A}"/>
    <hyperlink ref="H497" r:id="rId45" xr:uid="{126E8440-2DA2-4CA8-BD73-53DBD45A0CF2}"/>
    <hyperlink ref="H498" r:id="rId46" xr:uid="{1541E2A0-1FE3-4B3B-A978-EA7A81FF6E7E}"/>
    <hyperlink ref="H499" r:id="rId47" xr:uid="{66C1A705-647E-44B4-90DB-25DB7AD858C8}"/>
    <hyperlink ref="G385" r:id="rId48" xr:uid="{62A7379F-290E-402E-840B-92F21D46DC83}"/>
    <hyperlink ref="G386" r:id="rId49" xr:uid="{5ABCFDC0-AD6F-4705-96DE-99C93C04F9F2}"/>
    <hyperlink ref="G388" r:id="rId50" xr:uid="{33F4C676-8325-456C-9597-D3160CBBFA34}"/>
    <hyperlink ref="G389" r:id="rId51" xr:uid="{F015C41F-FD7A-403B-9107-5206974F7EB6}"/>
    <hyperlink ref="G387" r:id="rId52" xr:uid="{84C41611-967C-4778-B577-158C71EC1265}"/>
    <hyperlink ref="G390" r:id="rId53" xr:uid="{947FBC30-5CC5-41F1-99AA-50D53E89181E}"/>
    <hyperlink ref="G391" r:id="rId54" xr:uid="{3ABC8202-801C-4565-B134-346AF61CB69A}"/>
    <hyperlink ref="G392" r:id="rId55" xr:uid="{D612D8B4-1DC8-43EC-8261-BC824AB0431B}"/>
    <hyperlink ref="G393" r:id="rId56" xr:uid="{F1ED4E3C-080C-4504-9A81-EB1CABF92CA7}"/>
    <hyperlink ref="G394" r:id="rId57" xr:uid="{3E8EAA70-A639-4F7A-9601-EE491BE8F24C}"/>
    <hyperlink ref="G395" r:id="rId58" xr:uid="{0162B7E7-7FE6-4370-85EE-80B77462007F}"/>
    <hyperlink ref="G396" r:id="rId59" xr:uid="{102F7C7F-9FE6-490D-9336-103C4E4ABF21}"/>
    <hyperlink ref="G397" r:id="rId60" xr:uid="{965AD18D-1251-4412-A7CC-1A553729E837}"/>
    <hyperlink ref="G398" r:id="rId61" xr:uid="{7CC89651-1588-4F1E-B2E9-F93D4271D578}"/>
    <hyperlink ref="G399" r:id="rId62" xr:uid="{70E92D88-BE8B-4324-ABA7-C40F832AC91B}"/>
    <hyperlink ref="G400" r:id="rId63" xr:uid="{F33BF32F-8365-411D-8370-FA49B3D37072}"/>
    <hyperlink ref="G401" r:id="rId64" xr:uid="{84EFA529-5D17-44CC-BFB2-2F5F676D0856}"/>
    <hyperlink ref="G402" r:id="rId65" xr:uid="{DA605AB1-AD27-4071-9A20-C5F42E34D1D4}"/>
    <hyperlink ref="G415" r:id="rId66" xr:uid="{62C1E4D5-93D1-42C4-AA44-BBBA4468DD9B}"/>
    <hyperlink ref="G416" r:id="rId67" xr:uid="{39DDFE82-4A8A-4E10-85FD-E43281D413D7}"/>
    <hyperlink ref="G417" r:id="rId68" xr:uid="{B9630C9D-0CED-4B10-A8D6-420F98CC196E}"/>
    <hyperlink ref="G418" r:id="rId69" xr:uid="{03A39F01-6252-4A1F-B06E-BC7E9CE4E70D}"/>
    <hyperlink ref="G419" r:id="rId70" xr:uid="{0CB018C4-2D18-41B5-9CFC-91BE12DB24CD}"/>
    <hyperlink ref="G420" r:id="rId71" xr:uid="{CC3A2F73-1C75-4144-82A3-1261BA411AF4}"/>
    <hyperlink ref="G421" r:id="rId72" xr:uid="{25B74DFC-3B00-496A-94C8-4A5BDAEAA593}"/>
    <hyperlink ref="G422" r:id="rId73" xr:uid="{4B608D16-D0C3-423F-AC07-182DD7891F09}"/>
    <hyperlink ref="G423" r:id="rId74" xr:uid="{4C846DA6-4D18-407F-9A1B-85CF09EFF7E7}"/>
    <hyperlink ref="G424" r:id="rId75" xr:uid="{F75549A4-D228-4DB5-8747-FACADC07CBF8}"/>
    <hyperlink ref="G425" r:id="rId76" xr:uid="{4E50598E-F82F-47A2-9A4A-444C0CDF9278}"/>
    <hyperlink ref="G433" r:id="rId77" xr:uid="{20F83729-B646-4BED-A341-B72AA59763DA}"/>
    <hyperlink ref="G434" r:id="rId78" xr:uid="{D0A24621-5E12-4568-A05F-994367CF8C59}"/>
    <hyperlink ref="G435" r:id="rId79" xr:uid="{4E5A353D-B61D-4F89-AFE9-5C873225398F}"/>
    <hyperlink ref="G436" r:id="rId80" xr:uid="{DF2D2CE6-8167-4052-8F79-A7269655D1F6}"/>
    <hyperlink ref="G437" r:id="rId81" xr:uid="{CB4DBBB2-F249-49DA-9BA4-5D2628019E99}"/>
    <hyperlink ref="G426" r:id="rId82" xr:uid="{BA00FF1B-9073-49F6-ACB3-70B44FED856B}"/>
    <hyperlink ref="G427" r:id="rId83" xr:uid="{ACD4B386-A00B-4CE8-A7E2-66DD73339DFC}"/>
    <hyperlink ref="G428" r:id="rId84" xr:uid="{6A0F4567-FC93-4279-AF45-AF29C07D7608}"/>
    <hyperlink ref="G429" r:id="rId85" xr:uid="{A04561ED-DA07-44C4-8A41-E03D69A0C2FF}"/>
    <hyperlink ref="G430" r:id="rId86" xr:uid="{76DAE361-D9A9-4EB7-B3DC-C6D26297366D}"/>
    <hyperlink ref="G431" r:id="rId87" xr:uid="{6C2DC2DB-8E19-45DB-91B1-73DFE5108E18}"/>
    <hyperlink ref="G432" r:id="rId88" xr:uid="{A4956592-1A87-4C9B-B195-1521C53248F4}"/>
    <hyperlink ref="L445" r:id="rId89" xr:uid="{4A543E9E-0E2A-472E-8B63-11B50958B637}"/>
    <hyperlink ref="G690" r:id="rId90" xr:uid="{AFC73BAB-62AE-4D4E-B54D-A470E9651106}"/>
    <hyperlink ref="G692" r:id="rId91" xr:uid="{5EF59AA3-10C3-4028-B032-DB8BFFD64A01}"/>
    <hyperlink ref="G693" r:id="rId92" xr:uid="{F69D8EF8-B0DF-4F74-831D-CFE5EBB3AAD0}"/>
    <hyperlink ref="G694" r:id="rId93" xr:uid="{B06D96B9-48CF-4357-8E67-D33C21C67346}"/>
    <hyperlink ref="G695" r:id="rId94" xr:uid="{BB3ECC2E-FAEE-4BC9-9A53-FF4EC497B86C}"/>
    <hyperlink ref="G696" r:id="rId95" xr:uid="{89B64139-27D2-4946-B359-61CD3C308765}"/>
    <hyperlink ref="E711" r:id="rId96" xr:uid="{AB5130B8-6576-46FE-B5C8-467C3D2A9E91}"/>
    <hyperlink ref="E738" r:id="rId97" xr:uid="{80A99077-F760-40C3-BCEA-0B06E463015A}"/>
    <hyperlink ref="E842" r:id="rId98" xr:uid="{A3CF273C-E5AE-4986-9D4C-FFD6554D74CB}"/>
    <hyperlink ref="M449" r:id="rId99" xr:uid="{DC053B53-EDAC-4B7A-8A89-87DDDCC397C4}"/>
    <hyperlink ref="C20" r:id="rId100" xr:uid="{CD67B320-7F39-4B93-B1A4-5A5C08359B0F}"/>
    <hyperlink ref="C31" r:id="rId101" xr:uid="{4E53D786-66DB-45F7-95D2-43EAC62F7E2D}"/>
  </hyperlinks>
  <pageMargins left="0.7" right="0.7" top="0.75" bottom="0.75" header="0.3" footer="0.3"/>
  <pageSetup paperSize="9" scale="22" orientation="portrait" r:id="rId102"/>
  <rowBreaks count="2" manualBreakCount="2">
    <brk id="120" max="16383" man="1"/>
    <brk id="406" max="16383" man="1"/>
  </rowBreaks>
  <legacyDrawing r:id="rId1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H86"/>
  <sheetViews>
    <sheetView zoomScale="85" zoomScaleNormal="85" workbookViewId="0">
      <selection activeCell="B45" sqref="B45:B46"/>
    </sheetView>
  </sheetViews>
  <sheetFormatPr baseColWidth="10" defaultColWidth="11.42578125" defaultRowHeight="15"/>
  <cols>
    <col min="1" max="1" width="11.42578125" style="26"/>
    <col min="2" max="2" width="43" style="26" customWidth="1"/>
    <col min="3" max="3" width="23.85546875" style="26" customWidth="1"/>
    <col min="4" max="4" width="28.5703125" style="26" customWidth="1"/>
    <col min="5" max="5" width="11.42578125" style="26"/>
    <col min="6" max="6" width="38.28515625" style="26" customWidth="1"/>
    <col min="7" max="7" width="35.28515625" style="26" customWidth="1"/>
    <col min="8" max="8" width="36" style="26" customWidth="1"/>
    <col min="9" max="16384" width="11.42578125" style="26"/>
  </cols>
  <sheetData>
    <row r="1" spans="2:8" ht="15.75" thickBot="1"/>
    <row r="2" spans="2:8" ht="16.5" thickBot="1">
      <c r="B2" s="677" t="s">
        <v>277</v>
      </c>
      <c r="C2" s="678"/>
      <c r="D2" s="679"/>
      <c r="E2" s="679"/>
      <c r="F2" s="679"/>
      <c r="G2" s="680"/>
      <c r="H2" s="53"/>
    </row>
    <row r="3" spans="2:8" ht="24.75" thickBot="1">
      <c r="B3" s="54" t="s">
        <v>278</v>
      </c>
      <c r="C3" s="55" t="s">
        <v>279</v>
      </c>
      <c r="D3" s="53"/>
      <c r="E3" s="53"/>
      <c r="F3" s="53"/>
      <c r="G3" s="53"/>
      <c r="H3" s="53"/>
    </row>
    <row r="4" spans="2:8" ht="72.75" thickBot="1">
      <c r="B4" s="681" t="s">
        <v>280</v>
      </c>
      <c r="C4" s="683" t="s">
        <v>260</v>
      </c>
      <c r="D4" s="685" t="s">
        <v>281</v>
      </c>
      <c r="E4" s="56" t="s">
        <v>282</v>
      </c>
      <c r="F4" s="57" t="s">
        <v>283</v>
      </c>
      <c r="G4" s="58" t="s">
        <v>284</v>
      </c>
      <c r="H4" s="59"/>
    </row>
    <row r="5" spans="2:8" ht="72">
      <c r="B5" s="682"/>
      <c r="C5" s="684"/>
      <c r="D5" s="686"/>
      <c r="E5" s="60" t="s">
        <v>285</v>
      </c>
      <c r="F5" s="61" t="s">
        <v>283</v>
      </c>
      <c r="G5" s="58" t="s">
        <v>284</v>
      </c>
      <c r="H5" s="62"/>
    </row>
    <row r="6" spans="2:8" ht="24">
      <c r="B6" s="687" t="s">
        <v>286</v>
      </c>
      <c r="C6" s="688" t="s">
        <v>260</v>
      </c>
      <c r="D6" s="689" t="s">
        <v>287</v>
      </c>
      <c r="E6" s="692" t="s">
        <v>260</v>
      </c>
      <c r="F6" s="693" t="s">
        <v>288</v>
      </c>
      <c r="G6" s="692" t="s">
        <v>260</v>
      </c>
      <c r="H6" s="63" t="s">
        <v>289</v>
      </c>
    </row>
    <row r="7" spans="2:8">
      <c r="B7" s="687"/>
      <c r="C7" s="688"/>
      <c r="D7" s="690"/>
      <c r="E7" s="692"/>
      <c r="F7" s="693"/>
      <c r="G7" s="692"/>
      <c r="H7" s="63" t="s">
        <v>244</v>
      </c>
    </row>
    <row r="8" spans="2:8" ht="36">
      <c r="B8" s="687"/>
      <c r="C8" s="688"/>
      <c r="D8" s="690"/>
      <c r="E8" s="692"/>
      <c r="F8" s="693"/>
      <c r="G8" s="692"/>
      <c r="H8" s="63" t="s">
        <v>290</v>
      </c>
    </row>
    <row r="9" spans="2:8">
      <c r="B9" s="687"/>
      <c r="C9" s="688"/>
      <c r="D9" s="691"/>
      <c r="E9" s="692"/>
      <c r="F9" s="693"/>
      <c r="G9" s="692"/>
      <c r="H9" s="63" t="s">
        <v>246</v>
      </c>
    </row>
    <row r="10" spans="2:8" ht="84">
      <c r="B10" s="64" t="s">
        <v>291</v>
      </c>
      <c r="C10" s="65" t="s">
        <v>292</v>
      </c>
      <c r="D10" s="63" t="s">
        <v>293</v>
      </c>
      <c r="E10" s="66"/>
      <c r="F10" s="67"/>
      <c r="G10" s="67"/>
      <c r="H10" s="67"/>
    </row>
    <row r="11" spans="2:8" ht="96.75" thickBot="1">
      <c r="B11" s="68" t="s">
        <v>294</v>
      </c>
      <c r="C11" s="69" t="s">
        <v>283</v>
      </c>
      <c r="D11" s="70" t="s">
        <v>295</v>
      </c>
      <c r="E11" s="71"/>
      <c r="F11" s="70"/>
      <c r="G11" s="67"/>
      <c r="H11" s="67"/>
    </row>
    <row r="12" spans="2:8" ht="84.75" thickBot="1">
      <c r="B12" s="72" t="s">
        <v>296</v>
      </c>
      <c r="C12" s="73" t="s">
        <v>283</v>
      </c>
      <c r="D12" s="74" t="s">
        <v>297</v>
      </c>
      <c r="E12" s="75" t="s">
        <v>298</v>
      </c>
      <c r="F12" s="76" t="s">
        <v>299</v>
      </c>
      <c r="G12" s="77"/>
      <c r="H12" s="78"/>
    </row>
    <row r="13" spans="2:8" ht="16.5" thickBot="1">
      <c r="B13" s="694" t="s">
        <v>300</v>
      </c>
      <c r="C13" s="695"/>
      <c r="D13" s="695"/>
      <c r="E13" s="695"/>
      <c r="F13" s="695"/>
      <c r="G13" s="695"/>
      <c r="H13" s="696"/>
    </row>
    <row r="14" spans="2:8" ht="16.5" thickBot="1">
      <c r="B14" s="79" t="s">
        <v>301</v>
      </c>
      <c r="C14" s="80"/>
      <c r="D14" s="80"/>
      <c r="E14" s="80"/>
      <c r="F14" s="80"/>
      <c r="G14" s="80"/>
      <c r="H14" s="81"/>
    </row>
    <row r="15" spans="2:8" ht="60">
      <c r="B15" s="82" t="s">
        <v>302</v>
      </c>
      <c r="C15" s="83" t="s">
        <v>260</v>
      </c>
      <c r="D15" s="84" t="s">
        <v>303</v>
      </c>
      <c r="E15" s="57" t="s">
        <v>260</v>
      </c>
      <c r="F15" s="85" t="s">
        <v>304</v>
      </c>
      <c r="G15" s="57" t="s">
        <v>260</v>
      </c>
      <c r="H15" s="86" t="s">
        <v>305</v>
      </c>
    </row>
    <row r="16" spans="2:8" ht="84">
      <c r="B16" s="87" t="s">
        <v>306</v>
      </c>
      <c r="C16" s="88" t="s">
        <v>260</v>
      </c>
      <c r="D16" s="89" t="s">
        <v>307</v>
      </c>
      <c r="E16" s="112"/>
      <c r="F16" s="146"/>
      <c r="G16" s="67"/>
      <c r="H16" s="166"/>
    </row>
    <row r="17" spans="2:8" ht="48">
      <c r="B17" s="87" t="s">
        <v>308</v>
      </c>
      <c r="C17" s="88" t="s">
        <v>283</v>
      </c>
      <c r="D17" s="90" t="s">
        <v>309</v>
      </c>
      <c r="E17" s="112"/>
      <c r="F17" s="146"/>
      <c r="G17" s="67"/>
      <c r="H17" s="166"/>
    </row>
    <row r="18" spans="2:8" ht="48">
      <c r="B18" s="87" t="s">
        <v>310</v>
      </c>
      <c r="C18" s="88" t="s">
        <v>283</v>
      </c>
      <c r="D18" s="90" t="s">
        <v>309</v>
      </c>
      <c r="E18" s="112"/>
      <c r="F18" s="146"/>
      <c r="G18" s="67"/>
      <c r="H18" s="166"/>
    </row>
    <row r="19" spans="2:8" ht="36">
      <c r="B19" s="87" t="s">
        <v>311</v>
      </c>
      <c r="C19" s="88" t="s">
        <v>283</v>
      </c>
      <c r="D19" s="91" t="s">
        <v>312</v>
      </c>
      <c r="E19" s="112" t="s">
        <v>313</v>
      </c>
      <c r="F19" s="91" t="s">
        <v>314</v>
      </c>
      <c r="G19" s="67" t="s">
        <v>315</v>
      </c>
      <c r="H19" s="92" t="s">
        <v>316</v>
      </c>
    </row>
    <row r="20" spans="2:8" ht="36">
      <c r="B20" s="87" t="s">
        <v>317</v>
      </c>
      <c r="C20" s="88" t="s">
        <v>283</v>
      </c>
      <c r="D20" s="91" t="s">
        <v>318</v>
      </c>
      <c r="E20" s="112" t="s">
        <v>313</v>
      </c>
      <c r="F20" s="91" t="s">
        <v>319</v>
      </c>
      <c r="G20" s="67" t="s">
        <v>315</v>
      </c>
      <c r="H20" s="92" t="s">
        <v>316</v>
      </c>
    </row>
    <row r="21" spans="2:8" ht="36">
      <c r="B21" s="87" t="s">
        <v>320</v>
      </c>
      <c r="C21" s="88" t="s">
        <v>283</v>
      </c>
      <c r="D21" s="91" t="s">
        <v>321</v>
      </c>
      <c r="E21" s="112" t="s">
        <v>313</v>
      </c>
      <c r="F21" s="91" t="s">
        <v>322</v>
      </c>
      <c r="G21" s="67" t="s">
        <v>315</v>
      </c>
      <c r="H21" s="92" t="s">
        <v>316</v>
      </c>
    </row>
    <row r="22" spans="2:8" ht="36">
      <c r="B22" s="87" t="s">
        <v>323</v>
      </c>
      <c r="C22" s="88" t="s">
        <v>283</v>
      </c>
      <c r="D22" s="91" t="s">
        <v>318</v>
      </c>
      <c r="E22" s="112" t="s">
        <v>313</v>
      </c>
      <c r="F22" s="91" t="s">
        <v>324</v>
      </c>
      <c r="G22" s="67" t="s">
        <v>315</v>
      </c>
      <c r="H22" s="92" t="s">
        <v>316</v>
      </c>
    </row>
    <row r="23" spans="2:8" ht="84.75" thickBot="1">
      <c r="B23" s="93" t="s">
        <v>325</v>
      </c>
      <c r="C23" s="94" t="s">
        <v>283</v>
      </c>
      <c r="D23" s="95" t="s">
        <v>326</v>
      </c>
      <c r="E23" s="139" t="s">
        <v>313</v>
      </c>
      <c r="F23" s="95" t="s">
        <v>327</v>
      </c>
      <c r="G23" s="167" t="s">
        <v>315</v>
      </c>
      <c r="H23" s="96" t="s">
        <v>328</v>
      </c>
    </row>
    <row r="24" spans="2:8" ht="15.75" thickBot="1">
      <c r="B24" s="97"/>
      <c r="C24" s="98"/>
      <c r="D24" s="97"/>
      <c r="E24" s="98"/>
      <c r="F24" s="97"/>
      <c r="G24" s="117"/>
      <c r="H24" s="99"/>
    </row>
    <row r="25" spans="2:8" ht="16.5" thickBot="1">
      <c r="B25" s="697" t="s">
        <v>329</v>
      </c>
      <c r="C25" s="698"/>
      <c r="D25" s="698"/>
      <c r="E25" s="698"/>
      <c r="F25" s="698"/>
      <c r="G25" s="698"/>
      <c r="H25" s="699"/>
    </row>
    <row r="26" spans="2:8" ht="72">
      <c r="B26" s="100" t="s">
        <v>330</v>
      </c>
      <c r="C26" s="101" t="s">
        <v>331</v>
      </c>
      <c r="D26" s="102" t="s">
        <v>332</v>
      </c>
      <c r="E26" s="103" t="s">
        <v>333</v>
      </c>
      <c r="F26" s="103" t="s">
        <v>334</v>
      </c>
      <c r="G26" s="102" t="s">
        <v>335</v>
      </c>
      <c r="H26" s="102" t="s">
        <v>336</v>
      </c>
    </row>
    <row r="27" spans="2:8" ht="409.5">
      <c r="B27" s="45"/>
      <c r="C27" s="45"/>
      <c r="D27" s="104" t="s">
        <v>337</v>
      </c>
      <c r="E27" s="112" t="s">
        <v>338</v>
      </c>
      <c r="F27" s="66" t="s">
        <v>338</v>
      </c>
      <c r="G27" s="105" t="s">
        <v>335</v>
      </c>
      <c r="H27" s="106" t="s">
        <v>339</v>
      </c>
    </row>
    <row r="28" spans="2:8" ht="15.75" thickBot="1">
      <c r="B28" s="168" t="s">
        <v>340</v>
      </c>
    </row>
    <row r="29" spans="2:8" ht="48.75" thickBot="1">
      <c r="B29" s="107" t="s">
        <v>341</v>
      </c>
      <c r="C29" s="108" t="s">
        <v>342</v>
      </c>
      <c r="D29" s="109" t="s">
        <v>343</v>
      </c>
      <c r="E29" s="169" t="s">
        <v>338</v>
      </c>
      <c r="F29" s="109" t="s">
        <v>344</v>
      </c>
      <c r="G29" s="75" t="s">
        <v>338</v>
      </c>
      <c r="H29" s="110" t="s">
        <v>345</v>
      </c>
    </row>
    <row r="30" spans="2:8" ht="15.75" thickBot="1"/>
    <row r="31" spans="2:8" ht="15.75" thickBot="1">
      <c r="B31" s="700" t="s">
        <v>346</v>
      </c>
      <c r="C31" s="701"/>
      <c r="D31" s="701"/>
      <c r="E31" s="701"/>
      <c r="F31" s="701"/>
      <c r="G31" s="701"/>
      <c r="H31" s="702"/>
    </row>
    <row r="32" spans="2:8">
      <c r="B32" s="111" t="s">
        <v>347</v>
      </c>
      <c r="C32" s="53"/>
      <c r="D32" s="53"/>
      <c r="E32" s="53"/>
      <c r="F32" s="53"/>
      <c r="G32" s="53"/>
      <c r="H32" s="53"/>
    </row>
    <row r="33" spans="2:8" ht="84">
      <c r="B33" s="91" t="s">
        <v>348</v>
      </c>
      <c r="C33" s="112" t="s">
        <v>260</v>
      </c>
      <c r="D33" s="89" t="s">
        <v>349</v>
      </c>
      <c r="E33" s="89" t="s">
        <v>350</v>
      </c>
      <c r="F33" s="53"/>
      <c r="G33" s="53"/>
      <c r="H33" s="53"/>
    </row>
    <row r="34" spans="2:8" ht="48">
      <c r="B34" s="91" t="s">
        <v>351</v>
      </c>
      <c r="C34" s="112" t="s">
        <v>260</v>
      </c>
      <c r="D34" s="89" t="s">
        <v>352</v>
      </c>
      <c r="E34" s="53"/>
      <c r="F34" s="53"/>
      <c r="G34" s="53"/>
      <c r="H34" s="53"/>
    </row>
    <row r="35" spans="2:8" ht="120">
      <c r="B35" s="91" t="s">
        <v>353</v>
      </c>
      <c r="C35" s="112" t="s">
        <v>283</v>
      </c>
      <c r="D35" s="113" t="s">
        <v>354</v>
      </c>
      <c r="E35" s="114" t="s">
        <v>355</v>
      </c>
      <c r="F35" s="91" t="s">
        <v>356</v>
      </c>
      <c r="G35" s="115" t="s">
        <v>357</v>
      </c>
      <c r="H35" s="116" t="s">
        <v>358</v>
      </c>
    </row>
    <row r="36" spans="2:8" ht="60">
      <c r="B36" s="91" t="s">
        <v>359</v>
      </c>
      <c r="C36" s="66" t="s">
        <v>283</v>
      </c>
      <c r="D36" s="91" t="s">
        <v>360</v>
      </c>
      <c r="E36" s="66" t="s">
        <v>283</v>
      </c>
      <c r="F36" s="63" t="s">
        <v>361</v>
      </c>
      <c r="G36" s="117"/>
      <c r="H36" s="117"/>
    </row>
    <row r="37" spans="2:8" ht="60">
      <c r="B37" s="91" t="s">
        <v>362</v>
      </c>
      <c r="C37" s="66" t="s">
        <v>283</v>
      </c>
      <c r="D37" s="91" t="s">
        <v>363</v>
      </c>
      <c r="E37" s="66" t="s">
        <v>283</v>
      </c>
      <c r="F37" s="63" t="s">
        <v>361</v>
      </c>
      <c r="G37" s="117"/>
      <c r="H37" s="117"/>
    </row>
    <row r="38" spans="2:8" ht="48">
      <c r="B38" s="91" t="s">
        <v>364</v>
      </c>
      <c r="C38" s="66" t="s">
        <v>283</v>
      </c>
      <c r="D38" s="63" t="s">
        <v>365</v>
      </c>
      <c r="E38" s="118"/>
      <c r="F38" s="117"/>
      <c r="G38" s="117"/>
      <c r="H38" s="117"/>
    </row>
    <row r="39" spans="2:8" ht="48">
      <c r="B39" s="87" t="s">
        <v>366</v>
      </c>
      <c r="C39" s="65" t="s">
        <v>283</v>
      </c>
      <c r="D39" s="63" t="s">
        <v>365</v>
      </c>
      <c r="E39" s="118"/>
      <c r="F39" s="117"/>
      <c r="G39" s="117"/>
      <c r="H39" s="117"/>
    </row>
    <row r="40" spans="2:8" ht="36">
      <c r="B40" s="703" t="s">
        <v>367</v>
      </c>
      <c r="C40" s="706" t="s">
        <v>260</v>
      </c>
      <c r="D40" s="707" t="s">
        <v>368</v>
      </c>
      <c r="E40" s="119" t="s">
        <v>369</v>
      </c>
      <c r="F40" s="112" t="s">
        <v>283</v>
      </c>
      <c r="G40" s="710" t="s">
        <v>370</v>
      </c>
      <c r="H40" s="117"/>
    </row>
    <row r="41" spans="2:8" ht="36">
      <c r="B41" s="704"/>
      <c r="C41" s="706"/>
      <c r="D41" s="708"/>
      <c r="E41" s="119" t="s">
        <v>371</v>
      </c>
      <c r="F41" s="112" t="s">
        <v>283</v>
      </c>
      <c r="G41" s="710"/>
      <c r="H41" s="117"/>
    </row>
    <row r="42" spans="2:8" ht="48">
      <c r="B42" s="705"/>
      <c r="C42" s="706"/>
      <c r="D42" s="709"/>
      <c r="E42" s="119" t="s">
        <v>372</v>
      </c>
      <c r="F42" s="112" t="s">
        <v>283</v>
      </c>
      <c r="G42" s="710"/>
      <c r="H42" s="117"/>
    </row>
    <row r="43" spans="2:8" ht="48">
      <c r="B43" s="87" t="s">
        <v>373</v>
      </c>
      <c r="C43" s="88" t="s">
        <v>283</v>
      </c>
      <c r="D43" s="87" t="s">
        <v>374</v>
      </c>
      <c r="E43" s="112" t="s">
        <v>375</v>
      </c>
      <c r="F43" s="120" t="s">
        <v>376</v>
      </c>
      <c r="G43" s="115" t="s">
        <v>377</v>
      </c>
      <c r="H43" s="115" t="s">
        <v>378</v>
      </c>
    </row>
    <row r="44" spans="2:8" ht="48">
      <c r="B44" s="87" t="s">
        <v>379</v>
      </c>
      <c r="C44" s="121" t="s">
        <v>283</v>
      </c>
      <c r="D44" s="122" t="s">
        <v>380</v>
      </c>
      <c r="E44" s="117"/>
      <c r="F44" s="117"/>
      <c r="G44" s="117"/>
      <c r="H44" s="117"/>
    </row>
    <row r="45" spans="2:8" ht="409.5">
      <c r="B45" s="712" t="s">
        <v>381</v>
      </c>
      <c r="C45" s="714" t="s">
        <v>260</v>
      </c>
      <c r="D45" s="123" t="s">
        <v>382</v>
      </c>
      <c r="E45" s="124" t="s">
        <v>383</v>
      </c>
      <c r="F45" s="114" t="s">
        <v>384</v>
      </c>
      <c r="G45" s="117"/>
      <c r="H45" s="117"/>
    </row>
    <row r="46" spans="2:8" ht="48">
      <c r="B46" s="713"/>
      <c r="C46" s="714"/>
      <c r="D46" s="123" t="s">
        <v>385</v>
      </c>
      <c r="E46" s="112" t="s">
        <v>260</v>
      </c>
      <c r="F46" s="119" t="s">
        <v>386</v>
      </c>
      <c r="G46" s="117"/>
      <c r="H46" s="117"/>
    </row>
    <row r="47" spans="2:8" ht="264">
      <c r="B47" s="87" t="s">
        <v>387</v>
      </c>
      <c r="C47" s="125" t="s">
        <v>388</v>
      </c>
      <c r="D47" s="126" t="s">
        <v>389</v>
      </c>
      <c r="E47" s="114" t="s">
        <v>390</v>
      </c>
      <c r="F47" s="117"/>
      <c r="G47" s="117"/>
      <c r="H47" s="117"/>
    </row>
    <row r="48" spans="2:8" ht="48">
      <c r="B48" s="87" t="s">
        <v>391</v>
      </c>
      <c r="C48" s="125" t="s">
        <v>260</v>
      </c>
      <c r="D48" s="119" t="s">
        <v>392</v>
      </c>
      <c r="E48" s="117"/>
      <c r="F48" s="117"/>
      <c r="G48" s="117"/>
      <c r="H48" s="117"/>
    </row>
    <row r="49" spans="2:8" ht="72">
      <c r="B49" s="87" t="s">
        <v>393</v>
      </c>
      <c r="C49" s="88" t="s">
        <v>283</v>
      </c>
      <c r="D49" s="127" t="s">
        <v>394</v>
      </c>
      <c r="E49" s="112" t="s">
        <v>395</v>
      </c>
      <c r="F49" s="91" t="s">
        <v>396</v>
      </c>
      <c r="G49" s="115" t="s">
        <v>315</v>
      </c>
      <c r="H49" s="128" t="s">
        <v>397</v>
      </c>
    </row>
    <row r="50" spans="2:8" ht="72">
      <c r="B50" s="129" t="s">
        <v>398</v>
      </c>
      <c r="C50" s="130" t="s">
        <v>260</v>
      </c>
      <c r="D50" s="131" t="s">
        <v>399</v>
      </c>
      <c r="E50" s="132" t="s">
        <v>400</v>
      </c>
      <c r="F50" s="133" t="s">
        <v>401</v>
      </c>
      <c r="G50" s="112" t="s">
        <v>283</v>
      </c>
      <c r="H50" s="134" t="s">
        <v>402</v>
      </c>
    </row>
    <row r="51" spans="2:8" ht="348">
      <c r="B51" s="715" t="s">
        <v>403</v>
      </c>
      <c r="C51" s="706" t="s">
        <v>395</v>
      </c>
      <c r="D51" s="113" t="s">
        <v>404</v>
      </c>
      <c r="E51" s="112" t="s">
        <v>292</v>
      </c>
      <c r="F51" s="135" t="s">
        <v>405</v>
      </c>
      <c r="G51" s="115" t="s">
        <v>406</v>
      </c>
      <c r="H51" s="136"/>
    </row>
    <row r="52" spans="2:8" ht="348">
      <c r="B52" s="716"/>
      <c r="C52" s="706"/>
      <c r="D52" s="113" t="s">
        <v>407</v>
      </c>
      <c r="E52" s="112" t="s">
        <v>292</v>
      </c>
      <c r="F52" s="135" t="s">
        <v>405</v>
      </c>
      <c r="G52" s="115" t="s">
        <v>406</v>
      </c>
      <c r="H52" s="136"/>
    </row>
    <row r="53" spans="2:8" ht="60">
      <c r="B53" s="87" t="s">
        <v>408</v>
      </c>
      <c r="C53" s="88" t="s">
        <v>283</v>
      </c>
      <c r="D53" s="113" t="s">
        <v>409</v>
      </c>
      <c r="E53" s="112" t="s">
        <v>315</v>
      </c>
      <c r="F53" s="53"/>
      <c r="G53" s="53"/>
      <c r="H53" s="53"/>
    </row>
    <row r="54" spans="2:8" ht="48">
      <c r="B54" s="87" t="s">
        <v>410</v>
      </c>
      <c r="C54" s="88" t="s">
        <v>283</v>
      </c>
      <c r="D54" s="120" t="s">
        <v>411</v>
      </c>
      <c r="E54" s="112" t="s">
        <v>283</v>
      </c>
      <c r="F54" s="120" t="s">
        <v>412</v>
      </c>
      <c r="G54" s="112" t="s">
        <v>315</v>
      </c>
      <c r="H54" s="89" t="s">
        <v>413</v>
      </c>
    </row>
    <row r="55" spans="2:8" ht="72">
      <c r="B55" s="87" t="s">
        <v>414</v>
      </c>
      <c r="C55" s="88" t="s">
        <v>283</v>
      </c>
      <c r="D55" s="120" t="s">
        <v>415</v>
      </c>
      <c r="E55" s="112" t="s">
        <v>283</v>
      </c>
      <c r="F55" s="120" t="s">
        <v>416</v>
      </c>
      <c r="G55" s="112" t="s">
        <v>315</v>
      </c>
      <c r="H55" s="89" t="s">
        <v>417</v>
      </c>
    </row>
    <row r="56" spans="2:8" ht="72">
      <c r="B56" s="87" t="s">
        <v>418</v>
      </c>
      <c r="C56" s="88" t="s">
        <v>283</v>
      </c>
      <c r="D56" s="120" t="s">
        <v>415</v>
      </c>
      <c r="E56" s="112" t="s">
        <v>283</v>
      </c>
      <c r="F56" s="120" t="s">
        <v>419</v>
      </c>
      <c r="G56" s="112" t="s">
        <v>315</v>
      </c>
      <c r="H56" s="89" t="s">
        <v>420</v>
      </c>
    </row>
    <row r="57" spans="2:8" ht="48">
      <c r="B57" s="87" t="s">
        <v>421</v>
      </c>
      <c r="C57" s="88" t="s">
        <v>283</v>
      </c>
      <c r="D57" s="137"/>
      <c r="E57" s="137"/>
      <c r="F57" s="137"/>
      <c r="G57" s="137"/>
      <c r="H57" s="137"/>
    </row>
    <row r="58" spans="2:8" ht="60">
      <c r="B58" s="87" t="s">
        <v>422</v>
      </c>
      <c r="C58" s="88" t="s">
        <v>260</v>
      </c>
      <c r="D58" s="120" t="s">
        <v>423</v>
      </c>
      <c r="E58" s="112" t="s">
        <v>395</v>
      </c>
      <c r="F58" s="120" t="s">
        <v>424</v>
      </c>
      <c r="G58" s="112" t="s">
        <v>283</v>
      </c>
      <c r="H58" s="138" t="s">
        <v>425</v>
      </c>
    </row>
    <row r="59" spans="2:8" ht="96">
      <c r="B59" s="715" t="s">
        <v>426</v>
      </c>
      <c r="C59" s="706" t="s">
        <v>260</v>
      </c>
      <c r="D59" s="120" t="s">
        <v>427</v>
      </c>
      <c r="E59" s="112" t="s">
        <v>292</v>
      </c>
      <c r="F59" s="120" t="s">
        <v>428</v>
      </c>
      <c r="G59" s="112" t="s">
        <v>283</v>
      </c>
      <c r="H59" s="134" t="s">
        <v>429</v>
      </c>
    </row>
    <row r="60" spans="2:8" ht="96">
      <c r="B60" s="716"/>
      <c r="C60" s="706"/>
      <c r="D60" s="120" t="s">
        <v>430</v>
      </c>
      <c r="E60" s="112" t="s">
        <v>292</v>
      </c>
      <c r="F60" s="120" t="s">
        <v>431</v>
      </c>
      <c r="G60" s="112" t="s">
        <v>283</v>
      </c>
      <c r="H60" s="134" t="s">
        <v>432</v>
      </c>
    </row>
    <row r="61" spans="2:8" ht="72">
      <c r="B61" s="87" t="s">
        <v>433</v>
      </c>
      <c r="C61" s="88" t="s">
        <v>283</v>
      </c>
      <c r="D61" s="119" t="s">
        <v>434</v>
      </c>
      <c r="E61" s="53"/>
      <c r="F61" s="53"/>
      <c r="G61" s="53"/>
      <c r="H61" s="53"/>
    </row>
    <row r="62" spans="2:8" ht="96">
      <c r="B62" s="87" t="s">
        <v>435</v>
      </c>
      <c r="C62" s="88" t="s">
        <v>283</v>
      </c>
      <c r="D62" s="91" t="s">
        <v>436</v>
      </c>
      <c r="E62" s="112" t="s">
        <v>283</v>
      </c>
      <c r="F62" s="89" t="s">
        <v>437</v>
      </c>
      <c r="G62" s="53"/>
      <c r="H62" s="53"/>
    </row>
    <row r="63" spans="2:8" ht="120">
      <c r="B63" s="87" t="s">
        <v>438</v>
      </c>
      <c r="C63" s="88" t="s">
        <v>283</v>
      </c>
      <c r="D63" s="91" t="s">
        <v>439</v>
      </c>
      <c r="E63" s="112" t="s">
        <v>283</v>
      </c>
      <c r="F63" s="89" t="s">
        <v>437</v>
      </c>
      <c r="G63" s="53"/>
      <c r="H63" s="53"/>
    </row>
    <row r="64" spans="2:8">
      <c r="B64" s="717" t="s">
        <v>440</v>
      </c>
      <c r="C64" s="706" t="s">
        <v>260</v>
      </c>
      <c r="D64" s="711" t="s">
        <v>441</v>
      </c>
      <c r="E64" s="714" t="s">
        <v>283</v>
      </c>
      <c r="F64" s="710" t="s">
        <v>442</v>
      </c>
      <c r="G64" s="711" t="s">
        <v>443</v>
      </c>
      <c r="H64" s="115" t="s">
        <v>444</v>
      </c>
    </row>
    <row r="65" spans="2:8">
      <c r="B65" s="717"/>
      <c r="C65" s="706"/>
      <c r="D65" s="711"/>
      <c r="E65" s="714"/>
      <c r="F65" s="710"/>
      <c r="G65" s="711"/>
      <c r="H65" s="115" t="s">
        <v>445</v>
      </c>
    </row>
    <row r="66" spans="2:8" ht="48">
      <c r="B66" s="717" t="s">
        <v>446</v>
      </c>
      <c r="C66" s="706" t="s">
        <v>260</v>
      </c>
      <c r="D66" s="711" t="s">
        <v>447</v>
      </c>
      <c r="E66" s="714" t="s">
        <v>283</v>
      </c>
      <c r="F66" s="91" t="s">
        <v>448</v>
      </c>
      <c r="G66" s="112" t="s">
        <v>283</v>
      </c>
      <c r="H66" s="134" t="s">
        <v>449</v>
      </c>
    </row>
    <row r="67" spans="2:8" ht="36.75" thickBot="1">
      <c r="B67" s="719"/>
      <c r="C67" s="720"/>
      <c r="D67" s="721"/>
      <c r="E67" s="722"/>
      <c r="F67" s="95" t="s">
        <v>450</v>
      </c>
      <c r="G67" s="139" t="s">
        <v>283</v>
      </c>
      <c r="H67" s="53"/>
    </row>
    <row r="68" spans="2:8" ht="15.75" thickBot="1"/>
    <row r="69" spans="2:8" ht="16.5" thickBot="1">
      <c r="B69" s="718" t="s">
        <v>451</v>
      </c>
      <c r="C69" s="632"/>
      <c r="D69" s="632"/>
      <c r="E69" s="632"/>
      <c r="F69" s="633"/>
    </row>
    <row r="70" spans="2:8" ht="204">
      <c r="B70" s="140" t="s">
        <v>452</v>
      </c>
      <c r="C70" s="141" t="s">
        <v>260</v>
      </c>
      <c r="D70" s="142" t="s">
        <v>453</v>
      </c>
      <c r="E70" s="143" t="s">
        <v>454</v>
      </c>
      <c r="F70" s="144" t="s">
        <v>283</v>
      </c>
    </row>
    <row r="71" spans="2:8" ht="72">
      <c r="B71" s="145" t="s">
        <v>455</v>
      </c>
      <c r="C71" s="88" t="s">
        <v>283</v>
      </c>
      <c r="D71" s="146" t="s">
        <v>456</v>
      </c>
    </row>
    <row r="72" spans="2:8" ht="72">
      <c r="B72" s="145" t="s">
        <v>457</v>
      </c>
      <c r="C72" s="88" t="s">
        <v>283</v>
      </c>
      <c r="D72" s="146" t="s">
        <v>458</v>
      </c>
    </row>
    <row r="73" spans="2:8" ht="15.75" thickBot="1"/>
    <row r="74" spans="2:8" ht="15.75" thickBot="1">
      <c r="B74" s="723" t="s">
        <v>459</v>
      </c>
      <c r="C74" s="724"/>
      <c r="D74" s="724"/>
      <c r="E74" s="724"/>
      <c r="F74" s="724"/>
      <c r="G74" s="724"/>
      <c r="H74" s="725"/>
    </row>
    <row r="75" spans="2:8" ht="96">
      <c r="B75" s="726" t="s">
        <v>460</v>
      </c>
      <c r="C75" s="728" t="s">
        <v>395</v>
      </c>
      <c r="D75" s="147" t="s">
        <v>461</v>
      </c>
      <c r="E75" s="148" t="s">
        <v>283</v>
      </c>
      <c r="F75" s="147" t="s">
        <v>462</v>
      </c>
      <c r="G75" s="148" t="s">
        <v>377</v>
      </c>
      <c r="H75" s="149" t="s">
        <v>463</v>
      </c>
    </row>
    <row r="76" spans="2:8" ht="96.75" thickBot="1">
      <c r="B76" s="727"/>
      <c r="C76" s="720"/>
      <c r="D76" s="95" t="s">
        <v>464</v>
      </c>
      <c r="E76" s="139" t="s">
        <v>283</v>
      </c>
      <c r="F76" s="95" t="s">
        <v>465</v>
      </c>
      <c r="G76" s="150" t="s">
        <v>377</v>
      </c>
      <c r="H76" s="151" t="s">
        <v>463</v>
      </c>
    </row>
    <row r="77" spans="2:8" ht="180">
      <c r="B77" s="729" t="s">
        <v>466</v>
      </c>
      <c r="C77" s="728" t="s">
        <v>260</v>
      </c>
      <c r="D77" s="730" t="s">
        <v>467</v>
      </c>
      <c r="E77" s="147" t="s">
        <v>468</v>
      </c>
      <c r="F77" s="152" t="s">
        <v>469</v>
      </c>
      <c r="G77" s="148" t="s">
        <v>283</v>
      </c>
      <c r="H77" s="85" t="s">
        <v>470</v>
      </c>
    </row>
    <row r="78" spans="2:8" ht="168.75" thickBot="1">
      <c r="B78" s="719"/>
      <c r="C78" s="720"/>
      <c r="D78" s="731"/>
      <c r="E78" s="95" t="s">
        <v>471</v>
      </c>
      <c r="F78" s="170"/>
      <c r="G78" s="153"/>
      <c r="H78" s="154" t="s">
        <v>472</v>
      </c>
    </row>
    <row r="79" spans="2:8" ht="72">
      <c r="B79" s="155" t="s">
        <v>473</v>
      </c>
      <c r="C79" s="148" t="s">
        <v>283</v>
      </c>
      <c r="D79" s="147" t="s">
        <v>474</v>
      </c>
      <c r="E79" s="171" t="s">
        <v>283</v>
      </c>
      <c r="F79" s="53"/>
      <c r="G79" s="53"/>
      <c r="H79" s="53"/>
    </row>
    <row r="80" spans="2:8" ht="72.75" thickBot="1">
      <c r="B80" s="156" t="s">
        <v>475</v>
      </c>
      <c r="C80" s="139" t="s">
        <v>283</v>
      </c>
      <c r="D80" s="95" t="s">
        <v>476</v>
      </c>
      <c r="E80" s="172" t="s">
        <v>283</v>
      </c>
      <c r="F80" s="53"/>
      <c r="G80" s="53"/>
      <c r="H80" s="53"/>
    </row>
    <row r="81" spans="2:7" ht="15.75" thickBot="1"/>
    <row r="82" spans="2:7" ht="16.5" thickBot="1">
      <c r="B82" s="718" t="s">
        <v>477</v>
      </c>
      <c r="C82" s="632"/>
      <c r="D82" s="632"/>
      <c r="E82" s="633"/>
      <c r="F82" s="157"/>
      <c r="G82" s="157"/>
    </row>
    <row r="83" spans="2:7" ht="15.75" thickBot="1">
      <c r="B83" s="53"/>
      <c r="C83" s="53"/>
      <c r="D83" s="53"/>
      <c r="E83" s="53"/>
      <c r="F83" s="53"/>
      <c r="G83" s="53"/>
    </row>
    <row r="84" spans="2:7" ht="96">
      <c r="B84" s="82" t="s">
        <v>478</v>
      </c>
      <c r="C84" s="158" t="s">
        <v>283</v>
      </c>
      <c r="D84" s="159" t="s">
        <v>479</v>
      </c>
      <c r="E84" s="160" t="s">
        <v>480</v>
      </c>
      <c r="F84" s="53"/>
      <c r="G84" s="53"/>
    </row>
    <row r="85" spans="2:7" ht="96">
      <c r="B85" s="161" t="s">
        <v>481</v>
      </c>
      <c r="C85" s="162" t="s">
        <v>283</v>
      </c>
      <c r="D85" s="163" t="s">
        <v>479</v>
      </c>
      <c r="E85" s="115" t="s">
        <v>480</v>
      </c>
      <c r="F85" s="53"/>
      <c r="G85" s="53"/>
    </row>
    <row r="86" spans="2:7" ht="120">
      <c r="B86" s="161" t="s">
        <v>482</v>
      </c>
      <c r="C86" s="162" t="s">
        <v>395</v>
      </c>
      <c r="D86" s="163" t="s">
        <v>483</v>
      </c>
      <c r="E86" s="115" t="s">
        <v>283</v>
      </c>
      <c r="F86" s="164" t="s">
        <v>484</v>
      </c>
      <c r="G86" s="165" t="s">
        <v>485</v>
      </c>
    </row>
  </sheetData>
  <mergeCells count="41">
    <mergeCell ref="B82:E82"/>
    <mergeCell ref="B66:B67"/>
    <mergeCell ref="C66:C67"/>
    <mergeCell ref="D66:D67"/>
    <mergeCell ref="E66:E67"/>
    <mergeCell ref="B69:F69"/>
    <mergeCell ref="B74:H74"/>
    <mergeCell ref="B75:B76"/>
    <mergeCell ref="C75:C76"/>
    <mergeCell ref="B77:B78"/>
    <mergeCell ref="C77:C78"/>
    <mergeCell ref="D77:D78"/>
    <mergeCell ref="G64:G65"/>
    <mergeCell ref="B45:B46"/>
    <mergeCell ref="C45:C46"/>
    <mergeCell ref="B51:B52"/>
    <mergeCell ref="C51:C52"/>
    <mergeCell ref="B59:B60"/>
    <mergeCell ref="C59:C60"/>
    <mergeCell ref="B64:B65"/>
    <mergeCell ref="C64:C65"/>
    <mergeCell ref="D64:D65"/>
    <mergeCell ref="E64:E65"/>
    <mergeCell ref="F64:F65"/>
    <mergeCell ref="B13:H13"/>
    <mergeCell ref="B25:H25"/>
    <mergeCell ref="B31:H31"/>
    <mergeCell ref="B40:B42"/>
    <mergeCell ref="C40:C42"/>
    <mergeCell ref="D40:D42"/>
    <mergeCell ref="G40:G42"/>
    <mergeCell ref="B2:G2"/>
    <mergeCell ref="B4:B5"/>
    <mergeCell ref="C4:C5"/>
    <mergeCell ref="D4:D5"/>
    <mergeCell ref="B6:B9"/>
    <mergeCell ref="C6:C9"/>
    <mergeCell ref="D6:D9"/>
    <mergeCell ref="E6:E9"/>
    <mergeCell ref="F6:F9"/>
    <mergeCell ref="G6: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7DF8F-682B-4BBB-AE4D-7C3CCF22BBE6}">
  <sheetPr codeName="Hoja3"/>
  <dimension ref="B2:C11"/>
  <sheetViews>
    <sheetView workbookViewId="0">
      <selection activeCell="B4" sqref="B4:C4"/>
    </sheetView>
  </sheetViews>
  <sheetFormatPr baseColWidth="10" defaultRowHeight="15"/>
  <cols>
    <col min="2" max="2" width="13.85546875" customWidth="1"/>
    <col min="3" max="3" width="46.7109375" customWidth="1"/>
  </cols>
  <sheetData>
    <row r="2" spans="2:3">
      <c r="B2" s="733" t="s">
        <v>808</v>
      </c>
      <c r="C2" s="734"/>
    </row>
    <row r="3" spans="2:3">
      <c r="B3" s="735"/>
      <c r="C3" s="735"/>
    </row>
    <row r="4" spans="2:3" s="198" customFormat="1" ht="54.95" customHeight="1">
      <c r="B4" s="434" t="s">
        <v>788</v>
      </c>
      <c r="C4" s="434"/>
    </row>
    <row r="5" spans="2:3" s="198" customFormat="1" ht="54.95" customHeight="1">
      <c r="B5" s="434" t="s">
        <v>789</v>
      </c>
      <c r="C5" s="434"/>
    </row>
    <row r="6" spans="2:3" s="198" customFormat="1" ht="54.95" customHeight="1">
      <c r="B6" s="434" t="s">
        <v>790</v>
      </c>
      <c r="C6" s="434"/>
    </row>
    <row r="7" spans="2:3" s="198" customFormat="1" ht="54.95" customHeight="1">
      <c r="B7" s="434" t="s">
        <v>791</v>
      </c>
      <c r="C7" s="434"/>
    </row>
    <row r="8" spans="2:3" s="198" customFormat="1" ht="54.95" customHeight="1">
      <c r="B8" s="434" t="s">
        <v>792</v>
      </c>
      <c r="C8" s="434"/>
    </row>
    <row r="9" spans="2:3" s="198" customFormat="1" ht="54.95" customHeight="1">
      <c r="B9" s="434" t="s">
        <v>793</v>
      </c>
      <c r="C9" s="434"/>
    </row>
    <row r="10" spans="2:3" s="198" customFormat="1" ht="54.95" customHeight="1">
      <c r="B10" s="732" t="s">
        <v>755</v>
      </c>
      <c r="C10" s="732"/>
    </row>
    <row r="11" spans="2:3" s="198" customFormat="1" ht="54.95" customHeight="1">
      <c r="B11" s="434" t="s">
        <v>794</v>
      </c>
      <c r="C11" s="434"/>
    </row>
  </sheetData>
  <mergeCells count="9">
    <mergeCell ref="B10:C10"/>
    <mergeCell ref="B11:C11"/>
    <mergeCell ref="B2:C3"/>
    <mergeCell ref="B4:C4"/>
    <mergeCell ref="B5:C5"/>
    <mergeCell ref="B6:C6"/>
    <mergeCell ref="B7:C7"/>
    <mergeCell ref="B8:C8"/>
    <mergeCell ref="B9:C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6FCCB-52EA-4F3B-8FF9-B0C8919BECF3}">
  <sheetPr codeName="Hoja4"/>
  <dimension ref="A3:C36"/>
  <sheetViews>
    <sheetView zoomScale="85" zoomScaleNormal="85" workbookViewId="0">
      <selection activeCell="C8" sqref="C8"/>
    </sheetView>
  </sheetViews>
  <sheetFormatPr baseColWidth="10" defaultColWidth="11.42578125" defaultRowHeight="45" customHeight="1"/>
  <cols>
    <col min="1" max="2" width="11.42578125" style="257"/>
    <col min="3" max="3" width="108.28515625" style="257" customWidth="1"/>
    <col min="4" max="16384" width="11.42578125" style="257"/>
  </cols>
  <sheetData>
    <row r="3" spans="1:3" ht="45" customHeight="1">
      <c r="A3" s="736" t="s">
        <v>687</v>
      </c>
      <c r="B3" s="736"/>
      <c r="C3" s="256" t="s">
        <v>769</v>
      </c>
    </row>
    <row r="4" spans="1:3" ht="45" customHeight="1">
      <c r="A4" s="736"/>
      <c r="B4" s="736"/>
      <c r="C4" s="256" t="s">
        <v>770</v>
      </c>
    </row>
    <row r="5" spans="1:3" ht="45" customHeight="1">
      <c r="A5" s="736"/>
      <c r="B5" s="736"/>
      <c r="C5" s="256" t="s">
        <v>771</v>
      </c>
    </row>
    <row r="6" spans="1:3" ht="45" customHeight="1">
      <c r="A6" s="736"/>
      <c r="B6" s="736"/>
      <c r="C6" s="256" t="s">
        <v>772</v>
      </c>
    </row>
    <row r="7" spans="1:3" ht="65.25" customHeight="1">
      <c r="A7" s="736"/>
      <c r="B7" s="736"/>
      <c r="C7" s="256" t="s">
        <v>773</v>
      </c>
    </row>
    <row r="8" spans="1:3" ht="60" customHeight="1">
      <c r="A8" s="736"/>
      <c r="B8" s="736"/>
      <c r="C8" s="256" t="s">
        <v>774</v>
      </c>
    </row>
    <row r="9" spans="1:3" ht="45" customHeight="1">
      <c r="A9" s="736"/>
      <c r="B9" s="736"/>
      <c r="C9" s="256" t="s">
        <v>775</v>
      </c>
    </row>
    <row r="10" spans="1:3" ht="45" customHeight="1">
      <c r="A10" s="736"/>
      <c r="B10" s="736"/>
      <c r="C10" s="31" t="s">
        <v>776</v>
      </c>
    </row>
    <row r="11" spans="1:3" ht="45" customHeight="1">
      <c r="A11" s="736"/>
      <c r="B11" s="736"/>
      <c r="C11" s="258" t="s">
        <v>777</v>
      </c>
    </row>
    <row r="12" spans="1:3" ht="45" customHeight="1">
      <c r="A12" s="736"/>
      <c r="B12" s="736"/>
      <c r="C12" s="258" t="s">
        <v>778</v>
      </c>
    </row>
    <row r="13" spans="1:3" ht="45" customHeight="1">
      <c r="A13" s="736"/>
      <c r="B13" s="736"/>
      <c r="C13" s="258" t="s">
        <v>779</v>
      </c>
    </row>
    <row r="14" spans="1:3" ht="45" customHeight="1">
      <c r="A14" s="736"/>
      <c r="B14" s="736"/>
      <c r="C14" s="258" t="s">
        <v>780</v>
      </c>
    </row>
    <row r="15" spans="1:3" ht="45" customHeight="1">
      <c r="A15" s="736"/>
      <c r="B15" s="736"/>
      <c r="C15" s="258" t="s">
        <v>781</v>
      </c>
    </row>
    <row r="16" spans="1:3" ht="45" customHeight="1">
      <c r="A16" s="736"/>
      <c r="B16" s="736"/>
      <c r="C16" s="258" t="s">
        <v>782</v>
      </c>
    </row>
    <row r="17" spans="1:3" ht="45" customHeight="1">
      <c r="A17" s="736"/>
      <c r="B17" s="736"/>
      <c r="C17" s="258" t="s">
        <v>783</v>
      </c>
    </row>
    <row r="18" spans="1:3" ht="45" customHeight="1">
      <c r="A18" s="736"/>
      <c r="B18" s="736"/>
      <c r="C18" s="258" t="s">
        <v>784</v>
      </c>
    </row>
    <row r="19" spans="1:3" ht="45" customHeight="1">
      <c r="A19" s="736"/>
      <c r="B19" s="736"/>
      <c r="C19" s="258" t="s">
        <v>785</v>
      </c>
    </row>
    <row r="20" spans="1:3" ht="45" customHeight="1">
      <c r="A20" s="736"/>
      <c r="B20" s="736"/>
      <c r="C20" s="258" t="s">
        <v>786</v>
      </c>
    </row>
    <row r="21" spans="1:3" ht="45" customHeight="1">
      <c r="A21" s="736"/>
      <c r="B21" s="736"/>
      <c r="C21" s="258" t="s">
        <v>787</v>
      </c>
    </row>
    <row r="22" spans="1:3" ht="59.25" customHeight="1">
      <c r="A22" s="736" t="s">
        <v>688</v>
      </c>
      <c r="B22" s="736"/>
      <c r="C22" s="259" t="s">
        <v>689</v>
      </c>
    </row>
    <row r="23" spans="1:3" ht="45" customHeight="1">
      <c r="A23" s="736"/>
      <c r="B23" s="736"/>
      <c r="C23" s="259" t="s">
        <v>756</v>
      </c>
    </row>
    <row r="24" spans="1:3" ht="45" customHeight="1">
      <c r="A24" s="736"/>
      <c r="B24" s="736"/>
      <c r="C24" s="259" t="s">
        <v>757</v>
      </c>
    </row>
    <row r="25" spans="1:3" ht="45" customHeight="1">
      <c r="A25" s="736"/>
      <c r="B25" s="736"/>
      <c r="C25" s="259" t="s">
        <v>758</v>
      </c>
    </row>
    <row r="26" spans="1:3" ht="45" customHeight="1">
      <c r="A26" s="736"/>
      <c r="B26" s="736"/>
      <c r="C26" s="259" t="s">
        <v>759</v>
      </c>
    </row>
    <row r="27" spans="1:3" ht="45" customHeight="1">
      <c r="A27" s="736"/>
      <c r="B27" s="736"/>
      <c r="C27" s="259" t="s">
        <v>760</v>
      </c>
    </row>
    <row r="28" spans="1:3" ht="45" customHeight="1">
      <c r="A28" s="736"/>
      <c r="B28" s="736"/>
      <c r="C28" s="259" t="s">
        <v>761</v>
      </c>
    </row>
    <row r="29" spans="1:3" ht="45" customHeight="1">
      <c r="A29" s="736"/>
      <c r="B29" s="736"/>
      <c r="C29" s="259" t="s">
        <v>760</v>
      </c>
    </row>
    <row r="30" spans="1:3" ht="45" customHeight="1">
      <c r="A30" s="736"/>
      <c r="B30" s="736"/>
      <c r="C30" s="259" t="s">
        <v>762</v>
      </c>
    </row>
    <row r="31" spans="1:3" ht="45" customHeight="1">
      <c r="A31" s="736"/>
      <c r="B31" s="736"/>
      <c r="C31" s="259" t="s">
        <v>763</v>
      </c>
    </row>
    <row r="32" spans="1:3" ht="45" customHeight="1">
      <c r="A32" s="736"/>
      <c r="B32" s="736"/>
      <c r="C32" s="259" t="s">
        <v>764</v>
      </c>
    </row>
    <row r="33" spans="1:3" ht="45" customHeight="1">
      <c r="A33" s="736"/>
      <c r="B33" s="736"/>
      <c r="C33" s="259" t="s">
        <v>765</v>
      </c>
    </row>
    <row r="34" spans="1:3" ht="45" customHeight="1">
      <c r="A34" s="736"/>
      <c r="B34" s="736"/>
      <c r="C34" s="259" t="s">
        <v>766</v>
      </c>
    </row>
    <row r="35" spans="1:3" ht="45" customHeight="1">
      <c r="A35" s="736"/>
      <c r="B35" s="736"/>
      <c r="C35" s="259" t="s">
        <v>767</v>
      </c>
    </row>
    <row r="36" spans="1:3" ht="45" customHeight="1">
      <c r="A36" s="736"/>
      <c r="B36" s="736"/>
      <c r="C36" s="259" t="s">
        <v>768</v>
      </c>
    </row>
  </sheetData>
  <mergeCells count="2">
    <mergeCell ref="A3:B21"/>
    <mergeCell ref="A22:B3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B3D7-CA9A-400A-B076-5889F33C5113}">
  <sheetPr codeName="Hoja5"/>
  <dimension ref="A1:L286"/>
  <sheetViews>
    <sheetView topLeftCell="A268" zoomScale="60" zoomScaleNormal="60" workbookViewId="0">
      <selection activeCell="G3" sqref="G3:G27"/>
    </sheetView>
  </sheetViews>
  <sheetFormatPr baseColWidth="10" defaultColWidth="11" defaultRowHeight="54.95" customHeight="1"/>
  <cols>
    <col min="1" max="1" width="28.140625" customWidth="1"/>
    <col min="2" max="2" width="40.85546875" customWidth="1"/>
    <col min="3" max="3" width="18.42578125" style="329" customWidth="1"/>
    <col min="4" max="4" width="50.7109375" style="329" customWidth="1"/>
    <col min="5" max="5" width="12.85546875" style="339" bestFit="1" customWidth="1"/>
    <col min="6" max="6" width="10.85546875" style="339" bestFit="1" customWidth="1"/>
    <col min="7" max="7" width="19.140625" customWidth="1"/>
    <col min="9" max="9" width="11.85546875" bestFit="1" customWidth="1"/>
  </cols>
  <sheetData>
    <row r="1" spans="1:7" ht="54.95" customHeight="1">
      <c r="A1" s="747" t="s">
        <v>1373</v>
      </c>
      <c r="B1" s="747" t="s">
        <v>1374</v>
      </c>
      <c r="C1" s="747" t="str">
        <f>+[1]Hoja1!E77</f>
        <v>META POA</v>
      </c>
      <c r="D1" s="747"/>
      <c r="E1" s="752" t="s">
        <v>40</v>
      </c>
      <c r="F1" s="752"/>
    </row>
    <row r="2" spans="1:7" ht="54.95" customHeight="1">
      <c r="A2" s="747"/>
      <c r="B2" s="747"/>
      <c r="C2" s="747" t="s">
        <v>46</v>
      </c>
      <c r="D2" s="747"/>
      <c r="E2" s="337" t="s">
        <v>47</v>
      </c>
      <c r="F2" s="337" t="s">
        <v>48</v>
      </c>
    </row>
    <row r="3" spans="1:7" ht="54.95" customHeight="1">
      <c r="A3" s="743" t="s">
        <v>1385</v>
      </c>
      <c r="B3" s="746" t="s">
        <v>1386</v>
      </c>
      <c r="C3" s="431" t="s">
        <v>1032</v>
      </c>
      <c r="D3" s="431"/>
      <c r="E3" s="333">
        <v>1</v>
      </c>
      <c r="F3" s="334">
        <v>1</v>
      </c>
      <c r="G3">
        <v>1</v>
      </c>
    </row>
    <row r="4" spans="1:7" ht="54.95" customHeight="1">
      <c r="A4" s="744"/>
      <c r="B4" s="746"/>
      <c r="C4" s="431" t="s">
        <v>1033</v>
      </c>
      <c r="D4" s="431"/>
      <c r="E4" s="333">
        <v>1</v>
      </c>
      <c r="F4" s="334">
        <v>1</v>
      </c>
      <c r="G4">
        <v>2</v>
      </c>
    </row>
    <row r="5" spans="1:7" ht="54.95" customHeight="1">
      <c r="A5" s="744"/>
      <c r="B5" s="746"/>
      <c r="C5" s="431" t="s">
        <v>1034</v>
      </c>
      <c r="D5" s="431"/>
      <c r="E5" s="333">
        <v>1</v>
      </c>
      <c r="F5" s="334">
        <v>1</v>
      </c>
      <c r="G5">
        <v>3</v>
      </c>
    </row>
    <row r="6" spans="1:7" ht="54.95" customHeight="1">
      <c r="A6" s="744"/>
      <c r="B6" s="746"/>
      <c r="C6" s="431" t="s">
        <v>1035</v>
      </c>
      <c r="D6" s="431"/>
      <c r="E6" s="333">
        <v>1</v>
      </c>
      <c r="F6" s="334">
        <v>1</v>
      </c>
      <c r="G6">
        <v>4</v>
      </c>
    </row>
    <row r="7" spans="1:7" ht="54.95" customHeight="1">
      <c r="A7" s="744"/>
      <c r="B7" s="746"/>
      <c r="C7" s="431" t="s">
        <v>1405</v>
      </c>
      <c r="D7" s="431"/>
      <c r="E7" s="333">
        <v>1</v>
      </c>
      <c r="F7" s="334">
        <v>1</v>
      </c>
      <c r="G7">
        <v>5</v>
      </c>
    </row>
    <row r="8" spans="1:7" ht="54.95" customHeight="1">
      <c r="A8" s="744"/>
      <c r="B8" s="746"/>
      <c r="C8" s="431" t="s">
        <v>1037</v>
      </c>
      <c r="D8" s="431"/>
      <c r="E8" s="333">
        <v>1</v>
      </c>
      <c r="F8" s="334">
        <v>1</v>
      </c>
      <c r="G8">
        <v>6</v>
      </c>
    </row>
    <row r="9" spans="1:7" ht="54.95" customHeight="1">
      <c r="A9" s="744"/>
      <c r="B9" s="746"/>
      <c r="C9" s="431" t="s">
        <v>1038</v>
      </c>
      <c r="D9" s="431"/>
      <c r="E9" s="333">
        <v>1</v>
      </c>
      <c r="F9" s="334">
        <v>0</v>
      </c>
      <c r="G9">
        <v>7</v>
      </c>
    </row>
    <row r="10" spans="1:7" ht="54.95" customHeight="1">
      <c r="A10" s="744"/>
      <c r="B10" s="746"/>
      <c r="C10" s="431" t="s">
        <v>1039</v>
      </c>
      <c r="D10" s="431"/>
      <c r="E10" s="333">
        <v>1</v>
      </c>
      <c r="F10" s="334">
        <v>1</v>
      </c>
      <c r="G10">
        <v>8</v>
      </c>
    </row>
    <row r="11" spans="1:7" ht="54.95" customHeight="1">
      <c r="A11" s="744"/>
      <c r="B11" s="746"/>
      <c r="C11" s="417" t="s">
        <v>1040</v>
      </c>
      <c r="D11" s="417"/>
      <c r="E11" s="333">
        <v>1</v>
      </c>
      <c r="F11" s="334">
        <v>1</v>
      </c>
      <c r="G11">
        <v>9</v>
      </c>
    </row>
    <row r="12" spans="1:7" ht="54.95" customHeight="1">
      <c r="A12" s="744"/>
      <c r="B12" s="746"/>
      <c r="C12" s="417" t="s">
        <v>1041</v>
      </c>
      <c r="D12" s="417"/>
      <c r="E12" s="333">
        <v>1</v>
      </c>
      <c r="F12" s="334">
        <v>1</v>
      </c>
      <c r="G12">
        <v>10</v>
      </c>
    </row>
    <row r="13" spans="1:7" ht="54.95" customHeight="1">
      <c r="A13" s="744"/>
      <c r="B13" s="746"/>
      <c r="C13" s="417" t="s">
        <v>1042</v>
      </c>
      <c r="D13" s="417"/>
      <c r="E13" s="333">
        <v>1</v>
      </c>
      <c r="F13" s="334">
        <v>1</v>
      </c>
      <c r="G13">
        <v>11</v>
      </c>
    </row>
    <row r="14" spans="1:7" ht="54.95" customHeight="1">
      <c r="A14" s="744"/>
      <c r="B14" s="746"/>
      <c r="C14" s="417" t="s">
        <v>1043</v>
      </c>
      <c r="D14" s="417"/>
      <c r="E14" s="333">
        <v>1</v>
      </c>
      <c r="F14" s="334">
        <v>1</v>
      </c>
      <c r="G14">
        <v>12</v>
      </c>
    </row>
    <row r="15" spans="1:7" ht="54.95" customHeight="1">
      <c r="A15" s="744"/>
      <c r="B15" s="746"/>
      <c r="C15" s="417" t="s">
        <v>1044</v>
      </c>
      <c r="D15" s="417"/>
      <c r="E15" s="333">
        <v>1</v>
      </c>
      <c r="F15" s="334">
        <v>1</v>
      </c>
      <c r="G15">
        <v>13</v>
      </c>
    </row>
    <row r="16" spans="1:7" ht="54.95" customHeight="1">
      <c r="A16" s="744"/>
      <c r="B16" s="746"/>
      <c r="C16" s="417" t="s">
        <v>1045</v>
      </c>
      <c r="D16" s="417"/>
      <c r="E16" s="333">
        <v>1</v>
      </c>
      <c r="F16" s="334">
        <v>1</v>
      </c>
      <c r="G16">
        <v>14</v>
      </c>
    </row>
    <row r="17" spans="1:12" ht="54.95" customHeight="1">
      <c r="A17" s="744"/>
      <c r="B17" s="746"/>
      <c r="C17" s="417" t="s">
        <v>1046</v>
      </c>
      <c r="D17" s="417"/>
      <c r="E17" s="333">
        <v>1</v>
      </c>
      <c r="F17" s="334">
        <v>1</v>
      </c>
      <c r="G17">
        <v>15</v>
      </c>
    </row>
    <row r="18" spans="1:12" ht="54.95" customHeight="1">
      <c r="A18" s="744"/>
      <c r="B18" s="746"/>
      <c r="C18" s="417" t="s">
        <v>1047</v>
      </c>
      <c r="D18" s="417"/>
      <c r="E18" s="333">
        <v>1</v>
      </c>
      <c r="F18" s="334">
        <v>1</v>
      </c>
      <c r="G18">
        <v>16</v>
      </c>
    </row>
    <row r="19" spans="1:12" ht="54.95" customHeight="1">
      <c r="A19" s="744"/>
      <c r="B19" s="746"/>
      <c r="C19" s="417" t="s">
        <v>1048</v>
      </c>
      <c r="D19" s="417"/>
      <c r="E19" s="333">
        <v>1</v>
      </c>
      <c r="F19" s="334">
        <v>1</v>
      </c>
      <c r="G19">
        <v>17</v>
      </c>
    </row>
    <row r="20" spans="1:12" ht="54.95" customHeight="1">
      <c r="A20" s="744"/>
      <c r="B20" s="746"/>
      <c r="C20" s="417" t="s">
        <v>1049</v>
      </c>
      <c r="D20" s="417"/>
      <c r="E20" s="333">
        <v>1</v>
      </c>
      <c r="F20" s="334">
        <v>1</v>
      </c>
      <c r="G20">
        <v>18</v>
      </c>
    </row>
    <row r="21" spans="1:12" ht="54.95" customHeight="1">
      <c r="A21" s="744"/>
      <c r="B21" s="746"/>
      <c r="C21" s="417" t="s">
        <v>1050</v>
      </c>
      <c r="D21" s="417"/>
      <c r="E21" s="333">
        <v>1</v>
      </c>
      <c r="F21" s="334">
        <v>1</v>
      </c>
      <c r="G21">
        <v>19</v>
      </c>
    </row>
    <row r="22" spans="1:12" ht="54.95" customHeight="1">
      <c r="A22" s="744"/>
      <c r="B22" s="746"/>
      <c r="C22" s="417" t="s">
        <v>1051</v>
      </c>
      <c r="D22" s="417"/>
      <c r="E22" s="333">
        <v>1</v>
      </c>
      <c r="F22" s="334">
        <v>1</v>
      </c>
      <c r="G22">
        <v>20</v>
      </c>
    </row>
    <row r="23" spans="1:12" ht="54.95" customHeight="1">
      <c r="A23" s="744"/>
      <c r="B23" s="746"/>
      <c r="C23" s="417" t="s">
        <v>1052</v>
      </c>
      <c r="D23" s="417"/>
      <c r="E23" s="333">
        <v>1</v>
      </c>
      <c r="F23" s="334">
        <v>1</v>
      </c>
      <c r="G23">
        <v>21</v>
      </c>
    </row>
    <row r="24" spans="1:12" ht="54.95" customHeight="1">
      <c r="A24" s="744"/>
      <c r="B24" s="746"/>
      <c r="C24" s="417" t="s">
        <v>1053</v>
      </c>
      <c r="D24" s="417"/>
      <c r="E24" s="333">
        <v>1</v>
      </c>
      <c r="F24" s="334">
        <v>1</v>
      </c>
      <c r="G24">
        <v>22</v>
      </c>
    </row>
    <row r="25" spans="1:12" ht="54.95" customHeight="1">
      <c r="A25" s="744"/>
      <c r="B25" s="746"/>
      <c r="C25" s="417" t="s">
        <v>1054</v>
      </c>
      <c r="D25" s="417"/>
      <c r="E25" s="333">
        <v>1</v>
      </c>
      <c r="F25" s="334">
        <v>1</v>
      </c>
      <c r="G25">
        <v>23</v>
      </c>
    </row>
    <row r="26" spans="1:12" ht="54.95" customHeight="1">
      <c r="A26" s="744"/>
      <c r="B26" s="746"/>
      <c r="C26" s="417" t="s">
        <v>1056</v>
      </c>
      <c r="D26" s="417"/>
      <c r="E26" s="333">
        <v>1</v>
      </c>
      <c r="F26" s="334">
        <v>1</v>
      </c>
      <c r="G26">
        <v>24</v>
      </c>
    </row>
    <row r="27" spans="1:12" ht="54.95" customHeight="1">
      <c r="A27" s="744"/>
      <c r="B27" s="746"/>
      <c r="C27" s="417" t="s">
        <v>1057</v>
      </c>
      <c r="D27" s="417"/>
      <c r="E27" s="333">
        <v>1</v>
      </c>
      <c r="F27" s="334">
        <v>1</v>
      </c>
      <c r="G27">
        <v>25</v>
      </c>
    </row>
    <row r="28" spans="1:12" ht="54.95" customHeight="1">
      <c r="A28" s="745"/>
      <c r="B28" s="746"/>
      <c r="C28" s="330"/>
      <c r="D28" s="330"/>
      <c r="E28" s="335">
        <f>+SUM(E3:E27)</f>
        <v>25</v>
      </c>
      <c r="F28" s="335">
        <f>+SUM(F3:F27)</f>
        <v>24</v>
      </c>
      <c r="G28" s="341">
        <f>F28/E28</f>
        <v>0.96</v>
      </c>
      <c r="L28" s="340"/>
    </row>
    <row r="29" spans="1:12" ht="54.95" customHeight="1">
      <c r="A29" s="749" t="s">
        <v>1375</v>
      </c>
      <c r="B29" s="750" t="s">
        <v>1383</v>
      </c>
      <c r="C29" s="418" t="s">
        <v>1005</v>
      </c>
      <c r="D29" s="419"/>
      <c r="E29" s="333">
        <v>2</v>
      </c>
      <c r="F29" s="334">
        <v>2</v>
      </c>
      <c r="G29">
        <v>26</v>
      </c>
    </row>
    <row r="30" spans="1:12" ht="54.95" customHeight="1">
      <c r="A30" s="749"/>
      <c r="B30" s="751"/>
      <c r="C30" s="742"/>
      <c r="D30" s="742"/>
      <c r="E30" s="336">
        <f>SUM(E29)</f>
        <v>2</v>
      </c>
      <c r="F30" s="336">
        <f>SUM(F29)</f>
        <v>2</v>
      </c>
      <c r="G30" s="342">
        <f>F30/E30</f>
        <v>1</v>
      </c>
    </row>
    <row r="31" spans="1:12" ht="54.95" customHeight="1">
      <c r="A31" s="748" t="s">
        <v>1376</v>
      </c>
      <c r="B31" s="393" t="s">
        <v>1384</v>
      </c>
      <c r="C31" s="417" t="s">
        <v>1006</v>
      </c>
      <c r="D31" s="417"/>
      <c r="E31" s="333">
        <v>1</v>
      </c>
      <c r="F31" s="334">
        <v>1</v>
      </c>
      <c r="G31">
        <v>27</v>
      </c>
    </row>
    <row r="32" spans="1:12" ht="54.95" customHeight="1">
      <c r="A32" s="748"/>
      <c r="B32" s="394"/>
      <c r="C32" s="417" t="s">
        <v>1007</v>
      </c>
      <c r="D32" s="417"/>
      <c r="E32" s="333">
        <v>1</v>
      </c>
      <c r="F32" s="334">
        <v>1</v>
      </c>
      <c r="G32">
        <v>28</v>
      </c>
    </row>
    <row r="33" spans="1:7" ht="54.95" customHeight="1">
      <c r="A33" s="748"/>
      <c r="B33" s="394"/>
      <c r="C33" s="417" t="s">
        <v>1008</v>
      </c>
      <c r="D33" s="417"/>
      <c r="E33" s="333">
        <v>1</v>
      </c>
      <c r="F33" s="334">
        <v>1</v>
      </c>
      <c r="G33">
        <v>29</v>
      </c>
    </row>
    <row r="34" spans="1:7" ht="54.95" customHeight="1">
      <c r="A34" s="748"/>
      <c r="B34" s="394"/>
      <c r="C34" s="417" t="s">
        <v>1009</v>
      </c>
      <c r="D34" s="417"/>
      <c r="E34" s="333">
        <v>1</v>
      </c>
      <c r="F34" s="334">
        <v>1</v>
      </c>
      <c r="G34">
        <v>30</v>
      </c>
    </row>
    <row r="35" spans="1:7" ht="54.95" customHeight="1">
      <c r="A35" s="748"/>
      <c r="B35" s="394"/>
      <c r="C35" s="417" t="s">
        <v>1010</v>
      </c>
      <c r="D35" s="417"/>
      <c r="E35" s="333">
        <v>1</v>
      </c>
      <c r="F35" s="334">
        <v>1</v>
      </c>
      <c r="G35">
        <v>31</v>
      </c>
    </row>
    <row r="36" spans="1:7" ht="54.95" customHeight="1">
      <c r="A36" s="748"/>
      <c r="B36" s="394"/>
      <c r="C36" s="417" t="s">
        <v>1012</v>
      </c>
      <c r="D36" s="417"/>
      <c r="E36" s="333">
        <v>1</v>
      </c>
      <c r="F36" s="334">
        <v>1</v>
      </c>
      <c r="G36">
        <v>32</v>
      </c>
    </row>
    <row r="37" spans="1:7" ht="54.95" customHeight="1">
      <c r="A37" s="748"/>
      <c r="B37" s="394"/>
      <c r="C37" s="417" t="s">
        <v>1013</v>
      </c>
      <c r="D37" s="417"/>
      <c r="E37" s="333">
        <v>1</v>
      </c>
      <c r="F37" s="334">
        <v>0</v>
      </c>
      <c r="G37">
        <v>33</v>
      </c>
    </row>
    <row r="38" spans="1:7" ht="54.95" customHeight="1">
      <c r="A38" s="748"/>
      <c r="B38" s="394"/>
      <c r="C38" s="431" t="s">
        <v>1014</v>
      </c>
      <c r="D38" s="431"/>
      <c r="E38" s="333">
        <v>1</v>
      </c>
      <c r="F38" s="334">
        <v>1</v>
      </c>
      <c r="G38">
        <v>34</v>
      </c>
    </row>
    <row r="39" spans="1:7" ht="54.95" customHeight="1">
      <c r="A39" s="748"/>
      <c r="B39" s="394"/>
      <c r="C39" s="431" t="s">
        <v>1015</v>
      </c>
      <c r="D39" s="431"/>
      <c r="E39" s="333">
        <v>1</v>
      </c>
      <c r="F39" s="334">
        <v>0</v>
      </c>
      <c r="G39">
        <v>35</v>
      </c>
    </row>
    <row r="40" spans="1:7" ht="54.95" customHeight="1">
      <c r="A40" s="748"/>
      <c r="B40" s="394"/>
      <c r="C40" s="431" t="s">
        <v>1016</v>
      </c>
      <c r="D40" s="431"/>
      <c r="E40" s="333">
        <v>1</v>
      </c>
      <c r="F40" s="334">
        <v>1</v>
      </c>
      <c r="G40">
        <v>36</v>
      </c>
    </row>
    <row r="41" spans="1:7" ht="54.95" customHeight="1">
      <c r="A41" s="748"/>
      <c r="B41" s="394"/>
      <c r="C41" s="431" t="s">
        <v>1017</v>
      </c>
      <c r="D41" s="431"/>
      <c r="E41" s="333">
        <v>1</v>
      </c>
      <c r="F41" s="334">
        <v>1</v>
      </c>
      <c r="G41">
        <v>37</v>
      </c>
    </row>
    <row r="42" spans="1:7" ht="54.95" customHeight="1">
      <c r="A42" s="748"/>
      <c r="B42" s="395"/>
      <c r="C42" s="742"/>
      <c r="D42" s="742"/>
      <c r="E42" s="338">
        <f>SUM(E31:E41)</f>
        <v>11</v>
      </c>
      <c r="F42" s="338">
        <f>SUM(F31:F41)</f>
        <v>9</v>
      </c>
      <c r="G42" s="341">
        <f>F42/E42</f>
        <v>0.81818181818181823</v>
      </c>
    </row>
    <row r="43" spans="1:7" ht="54.95" customHeight="1">
      <c r="A43" s="754"/>
      <c r="B43" s="639" t="s">
        <v>696</v>
      </c>
      <c r="C43" s="417" t="s">
        <v>850</v>
      </c>
      <c r="D43" s="417"/>
      <c r="E43" s="333">
        <v>1</v>
      </c>
      <c r="F43" s="334">
        <v>1</v>
      </c>
      <c r="G43">
        <v>38</v>
      </c>
    </row>
    <row r="44" spans="1:7" ht="54.95" customHeight="1">
      <c r="A44" s="754"/>
      <c r="B44" s="639"/>
      <c r="C44" s="431" t="s">
        <v>851</v>
      </c>
      <c r="D44" s="431"/>
      <c r="E44" s="333">
        <v>1</v>
      </c>
      <c r="F44" s="334">
        <v>1</v>
      </c>
      <c r="G44">
        <v>39</v>
      </c>
    </row>
    <row r="45" spans="1:7" ht="54.95" customHeight="1">
      <c r="A45" s="754"/>
      <c r="B45" s="639"/>
      <c r="C45" s="417" t="s">
        <v>852</v>
      </c>
      <c r="D45" s="417"/>
      <c r="E45" s="333">
        <v>1</v>
      </c>
      <c r="F45" s="334">
        <v>1</v>
      </c>
      <c r="G45">
        <v>40</v>
      </c>
    </row>
    <row r="46" spans="1:7" ht="54.95" customHeight="1">
      <c r="A46" s="754"/>
      <c r="B46" s="639"/>
      <c r="C46" s="417" t="s">
        <v>853</v>
      </c>
      <c r="D46" s="417"/>
      <c r="E46" s="333">
        <v>1</v>
      </c>
      <c r="F46" s="334">
        <v>1</v>
      </c>
      <c r="G46">
        <v>41</v>
      </c>
    </row>
    <row r="47" spans="1:7" ht="54.95" customHeight="1">
      <c r="A47" s="754"/>
      <c r="B47" s="639"/>
      <c r="C47" s="417" t="s">
        <v>854</v>
      </c>
      <c r="D47" s="417"/>
      <c r="E47" s="333">
        <v>1</v>
      </c>
      <c r="F47" s="334">
        <v>1</v>
      </c>
      <c r="G47">
        <v>42</v>
      </c>
    </row>
    <row r="48" spans="1:7" ht="54.95" customHeight="1">
      <c r="A48" s="754"/>
      <c r="B48" s="639"/>
      <c r="C48" s="417" t="s">
        <v>857</v>
      </c>
      <c r="D48" s="417"/>
      <c r="E48" s="333">
        <v>1</v>
      </c>
      <c r="F48" s="334">
        <v>1</v>
      </c>
      <c r="G48">
        <v>43</v>
      </c>
    </row>
    <row r="49" spans="1:7" ht="54.95" customHeight="1">
      <c r="A49" s="754"/>
      <c r="B49" s="639"/>
      <c r="C49" s="417" t="s">
        <v>858</v>
      </c>
      <c r="D49" s="417"/>
      <c r="E49" s="333">
        <v>1</v>
      </c>
      <c r="F49" s="334">
        <v>1</v>
      </c>
      <c r="G49">
        <v>44</v>
      </c>
    </row>
    <row r="50" spans="1:7" ht="54.95" customHeight="1">
      <c r="A50" s="754"/>
      <c r="B50" s="639"/>
      <c r="C50" s="417" t="s">
        <v>859</v>
      </c>
      <c r="D50" s="417"/>
      <c r="E50" s="333">
        <v>1</v>
      </c>
      <c r="F50" s="334">
        <v>1</v>
      </c>
      <c r="G50">
        <v>45</v>
      </c>
    </row>
    <row r="51" spans="1:7" ht="54.95" customHeight="1">
      <c r="A51" s="754"/>
      <c r="B51" s="639"/>
      <c r="C51" s="417" t="s">
        <v>860</v>
      </c>
      <c r="D51" s="417"/>
      <c r="E51" s="333">
        <v>1</v>
      </c>
      <c r="F51" s="334">
        <v>1</v>
      </c>
      <c r="G51">
        <v>46</v>
      </c>
    </row>
    <row r="52" spans="1:7" ht="54.95" customHeight="1">
      <c r="A52" s="754"/>
      <c r="B52" s="639"/>
      <c r="C52" s="417" t="s">
        <v>861</v>
      </c>
      <c r="D52" s="417"/>
      <c r="E52" s="333">
        <v>1</v>
      </c>
      <c r="F52" s="334">
        <v>0</v>
      </c>
      <c r="G52">
        <v>47</v>
      </c>
    </row>
    <row r="53" spans="1:7" ht="54.95" customHeight="1">
      <c r="A53" s="754"/>
      <c r="B53" s="639"/>
      <c r="C53" s="417" t="s">
        <v>862</v>
      </c>
      <c r="D53" s="417"/>
      <c r="E53" s="333">
        <v>1</v>
      </c>
      <c r="F53" s="334">
        <v>1</v>
      </c>
      <c r="G53">
        <v>48</v>
      </c>
    </row>
    <row r="54" spans="1:7" ht="54.95" customHeight="1">
      <c r="A54" s="754"/>
      <c r="B54" s="639"/>
      <c r="C54" s="417" t="s">
        <v>863</v>
      </c>
      <c r="D54" s="417"/>
      <c r="E54" s="333">
        <v>1</v>
      </c>
      <c r="F54" s="334">
        <v>1</v>
      </c>
      <c r="G54">
        <v>49</v>
      </c>
    </row>
    <row r="55" spans="1:7" ht="54.95" customHeight="1">
      <c r="A55" s="754"/>
      <c r="B55" s="639"/>
      <c r="C55" s="417" t="s">
        <v>864</v>
      </c>
      <c r="D55" s="417"/>
      <c r="E55" s="333">
        <v>1</v>
      </c>
      <c r="F55" s="334">
        <v>1</v>
      </c>
      <c r="G55">
        <v>50</v>
      </c>
    </row>
    <row r="56" spans="1:7" ht="54.95" customHeight="1">
      <c r="A56" s="754"/>
      <c r="B56" s="639"/>
      <c r="C56" s="417" t="s">
        <v>865</v>
      </c>
      <c r="D56" s="417"/>
      <c r="E56" s="333">
        <v>1</v>
      </c>
      <c r="F56" s="334">
        <v>1</v>
      </c>
      <c r="G56">
        <v>51</v>
      </c>
    </row>
    <row r="57" spans="1:7" ht="54.95" customHeight="1">
      <c r="A57" s="754"/>
      <c r="B57" s="639"/>
      <c r="C57" s="417" t="s">
        <v>866</v>
      </c>
      <c r="D57" s="417"/>
      <c r="E57" s="333">
        <v>1</v>
      </c>
      <c r="F57" s="334">
        <v>1</v>
      </c>
      <c r="G57">
        <v>52</v>
      </c>
    </row>
    <row r="58" spans="1:7" ht="54.95" customHeight="1">
      <c r="A58" s="754"/>
      <c r="B58" s="639"/>
      <c r="C58" s="417" t="s">
        <v>867</v>
      </c>
      <c r="D58" s="417"/>
      <c r="E58" s="333">
        <v>1</v>
      </c>
      <c r="F58" s="334">
        <v>1</v>
      </c>
      <c r="G58">
        <v>53</v>
      </c>
    </row>
    <row r="59" spans="1:7" ht="54.95" customHeight="1">
      <c r="A59" s="754"/>
      <c r="B59" s="639"/>
      <c r="C59" s="417" t="s">
        <v>868</v>
      </c>
      <c r="D59" s="417"/>
      <c r="E59" s="333">
        <v>1</v>
      </c>
      <c r="F59" s="334">
        <v>0</v>
      </c>
      <c r="G59">
        <v>54</v>
      </c>
    </row>
    <row r="60" spans="1:7" ht="54.95" customHeight="1">
      <c r="A60" s="754"/>
      <c r="B60" s="639"/>
      <c r="C60" s="417" t="s">
        <v>869</v>
      </c>
      <c r="D60" s="417"/>
      <c r="E60" s="333">
        <v>1</v>
      </c>
      <c r="F60" s="334">
        <v>1</v>
      </c>
      <c r="G60">
        <v>55</v>
      </c>
    </row>
    <row r="61" spans="1:7" ht="54.95" customHeight="1">
      <c r="A61" s="754"/>
      <c r="B61" s="639"/>
      <c r="C61" s="417" t="s">
        <v>870</v>
      </c>
      <c r="D61" s="417"/>
      <c r="E61" s="333">
        <v>1</v>
      </c>
      <c r="F61" s="334">
        <v>1</v>
      </c>
      <c r="G61">
        <v>56</v>
      </c>
    </row>
    <row r="62" spans="1:7" ht="54.95" customHeight="1">
      <c r="A62" s="754"/>
      <c r="B62" s="639"/>
      <c r="C62" s="417" t="s">
        <v>871</v>
      </c>
      <c r="D62" s="417"/>
      <c r="E62" s="333">
        <v>1</v>
      </c>
      <c r="F62" s="334">
        <v>0</v>
      </c>
      <c r="G62">
        <v>57</v>
      </c>
    </row>
    <row r="63" spans="1:7" ht="54.95" customHeight="1">
      <c r="A63" s="754"/>
      <c r="B63" s="639"/>
      <c r="C63" s="417" t="s">
        <v>1399</v>
      </c>
      <c r="D63" s="417"/>
      <c r="E63" s="333">
        <v>1</v>
      </c>
      <c r="F63" s="334">
        <v>1</v>
      </c>
      <c r="G63">
        <v>58</v>
      </c>
    </row>
    <row r="64" spans="1:7" ht="54.95" customHeight="1">
      <c r="A64" s="754"/>
      <c r="B64" s="639"/>
      <c r="C64" s="417" t="s">
        <v>1400</v>
      </c>
      <c r="D64" s="417"/>
      <c r="E64" s="333">
        <v>1</v>
      </c>
      <c r="F64" s="334">
        <v>1</v>
      </c>
      <c r="G64">
        <v>59</v>
      </c>
    </row>
    <row r="65" spans="1:7" ht="54.95" customHeight="1">
      <c r="A65" s="754"/>
      <c r="B65" s="639"/>
      <c r="C65" s="417" t="s">
        <v>1401</v>
      </c>
      <c r="D65" s="417"/>
      <c r="E65" s="333">
        <v>1</v>
      </c>
      <c r="F65" s="334">
        <v>1</v>
      </c>
      <c r="G65">
        <v>60</v>
      </c>
    </row>
    <row r="66" spans="1:7" ht="54.95" customHeight="1">
      <c r="A66" s="754"/>
      <c r="B66" s="639"/>
      <c r="C66" s="417" t="s">
        <v>875</v>
      </c>
      <c r="D66" s="417"/>
      <c r="E66" s="333">
        <v>1</v>
      </c>
      <c r="F66" s="334">
        <v>0</v>
      </c>
      <c r="G66">
        <v>61</v>
      </c>
    </row>
    <row r="67" spans="1:7" ht="54.95" customHeight="1">
      <c r="A67" s="754"/>
      <c r="B67" s="639"/>
      <c r="C67" s="417" t="s">
        <v>876</v>
      </c>
      <c r="D67" s="417"/>
      <c r="E67" s="333">
        <v>1</v>
      </c>
      <c r="F67" s="334">
        <v>0</v>
      </c>
      <c r="G67">
        <v>62</v>
      </c>
    </row>
    <row r="68" spans="1:7" ht="54.95" customHeight="1">
      <c r="A68" s="754"/>
      <c r="B68" s="639"/>
      <c r="C68" s="417" t="s">
        <v>877</v>
      </c>
      <c r="D68" s="417"/>
      <c r="E68" s="333">
        <v>1</v>
      </c>
      <c r="F68" s="334">
        <v>1</v>
      </c>
      <c r="G68">
        <v>63</v>
      </c>
    </row>
    <row r="69" spans="1:7" ht="54.95" customHeight="1">
      <c r="A69" s="754"/>
      <c r="B69" s="639"/>
      <c r="C69" s="417" t="s">
        <v>878</v>
      </c>
      <c r="D69" s="417"/>
      <c r="E69" s="333">
        <v>1</v>
      </c>
      <c r="F69" s="334">
        <v>1</v>
      </c>
      <c r="G69">
        <v>64</v>
      </c>
    </row>
    <row r="70" spans="1:7" ht="54.95" customHeight="1">
      <c r="A70" s="754"/>
      <c r="B70" s="639"/>
      <c r="C70" s="417" t="s">
        <v>879</v>
      </c>
      <c r="D70" s="417"/>
      <c r="E70" s="333">
        <v>1</v>
      </c>
      <c r="F70" s="334">
        <v>1</v>
      </c>
      <c r="G70">
        <v>65</v>
      </c>
    </row>
    <row r="71" spans="1:7" ht="54.95" customHeight="1">
      <c r="A71" s="754"/>
      <c r="B71" s="639"/>
      <c r="C71" s="417" t="s">
        <v>880</v>
      </c>
      <c r="D71" s="417"/>
      <c r="E71" s="333">
        <v>1</v>
      </c>
      <c r="F71" s="334">
        <v>1</v>
      </c>
      <c r="G71">
        <v>66</v>
      </c>
    </row>
    <row r="72" spans="1:7" ht="54.95" customHeight="1">
      <c r="A72" s="754"/>
      <c r="B72" s="639"/>
      <c r="C72" s="417" t="s">
        <v>881</v>
      </c>
      <c r="D72" s="417"/>
      <c r="E72" s="333">
        <v>1</v>
      </c>
      <c r="F72" s="334">
        <v>1</v>
      </c>
      <c r="G72">
        <v>67</v>
      </c>
    </row>
    <row r="73" spans="1:7" ht="54.95" customHeight="1">
      <c r="A73" s="754"/>
      <c r="B73" s="639"/>
      <c r="C73" s="417" t="s">
        <v>882</v>
      </c>
      <c r="D73" s="417"/>
      <c r="E73" s="333">
        <v>1</v>
      </c>
      <c r="F73" s="334">
        <v>1</v>
      </c>
      <c r="G73">
        <v>68</v>
      </c>
    </row>
    <row r="74" spans="1:7" ht="54.95" customHeight="1">
      <c r="A74" s="754"/>
      <c r="B74" s="639"/>
      <c r="C74" s="417" t="s">
        <v>883</v>
      </c>
      <c r="D74" s="417"/>
      <c r="E74" s="333">
        <v>1</v>
      </c>
      <c r="F74" s="334">
        <v>1</v>
      </c>
      <c r="G74">
        <v>69</v>
      </c>
    </row>
    <row r="75" spans="1:7" ht="54.95" customHeight="1">
      <c r="A75" s="754"/>
      <c r="B75" s="639"/>
      <c r="C75" s="417" t="s">
        <v>884</v>
      </c>
      <c r="D75" s="417"/>
      <c r="E75" s="333">
        <v>1</v>
      </c>
      <c r="F75" s="334">
        <v>0</v>
      </c>
      <c r="G75">
        <v>70</v>
      </c>
    </row>
    <row r="76" spans="1:7" ht="54.95" customHeight="1">
      <c r="A76" s="754"/>
      <c r="B76" s="639"/>
      <c r="C76" s="417" t="s">
        <v>885</v>
      </c>
      <c r="D76" s="417"/>
      <c r="E76" s="333">
        <v>1</v>
      </c>
      <c r="F76" s="334">
        <v>0</v>
      </c>
      <c r="G76">
        <v>71</v>
      </c>
    </row>
    <row r="77" spans="1:7" ht="54.95" customHeight="1">
      <c r="A77" s="754"/>
      <c r="B77" s="639"/>
      <c r="C77" s="417" t="s">
        <v>886</v>
      </c>
      <c r="D77" s="417"/>
      <c r="E77" s="333">
        <v>1</v>
      </c>
      <c r="F77" s="334">
        <v>0</v>
      </c>
      <c r="G77">
        <v>72</v>
      </c>
    </row>
    <row r="78" spans="1:7" ht="54.95" customHeight="1">
      <c r="A78" s="754"/>
      <c r="B78" s="639"/>
      <c r="C78" s="417" t="s">
        <v>1267</v>
      </c>
      <c r="D78" s="417"/>
      <c r="E78" s="333">
        <v>1</v>
      </c>
      <c r="F78" s="334">
        <v>1</v>
      </c>
      <c r="G78">
        <v>73</v>
      </c>
    </row>
    <row r="79" spans="1:7" ht="54.95" customHeight="1">
      <c r="A79" s="754"/>
      <c r="B79" s="639"/>
      <c r="C79" s="417" t="s">
        <v>887</v>
      </c>
      <c r="D79" s="417"/>
      <c r="E79" s="333">
        <v>1</v>
      </c>
      <c r="F79" s="334">
        <v>1</v>
      </c>
      <c r="G79">
        <v>74</v>
      </c>
    </row>
    <row r="80" spans="1:7" ht="54.95" customHeight="1">
      <c r="A80" s="754"/>
      <c r="B80" s="639"/>
      <c r="C80" s="417" t="s">
        <v>1268</v>
      </c>
      <c r="D80" s="417"/>
      <c r="E80" s="333">
        <v>1</v>
      </c>
      <c r="F80" s="334">
        <v>1</v>
      </c>
      <c r="G80">
        <v>75</v>
      </c>
    </row>
    <row r="81" spans="1:7" ht="54.95" customHeight="1">
      <c r="A81" s="754"/>
      <c r="B81" s="639"/>
      <c r="C81" s="417" t="s">
        <v>888</v>
      </c>
      <c r="D81" s="417"/>
      <c r="E81" s="333">
        <v>1</v>
      </c>
      <c r="F81" s="334">
        <v>1</v>
      </c>
      <c r="G81">
        <v>76</v>
      </c>
    </row>
    <row r="82" spans="1:7" ht="54.95" customHeight="1">
      <c r="A82" s="754"/>
      <c r="B82" s="639"/>
      <c r="C82" s="417" t="s">
        <v>889</v>
      </c>
      <c r="D82" s="417"/>
      <c r="E82" s="333">
        <v>1</v>
      </c>
      <c r="F82" s="334">
        <v>1</v>
      </c>
      <c r="G82">
        <v>77</v>
      </c>
    </row>
    <row r="83" spans="1:7" ht="54.95" customHeight="1">
      <c r="A83" s="754"/>
      <c r="B83" s="639"/>
      <c r="C83" s="417" t="s">
        <v>890</v>
      </c>
      <c r="D83" s="417"/>
      <c r="E83" s="333">
        <v>1</v>
      </c>
      <c r="F83" s="334">
        <v>1</v>
      </c>
      <c r="G83">
        <v>78</v>
      </c>
    </row>
    <row r="84" spans="1:7" ht="54.95" customHeight="1">
      <c r="A84" s="754"/>
      <c r="B84" s="639"/>
      <c r="C84" s="417" t="s">
        <v>891</v>
      </c>
      <c r="D84" s="417"/>
      <c r="E84" s="333">
        <v>1</v>
      </c>
      <c r="F84" s="334">
        <v>1</v>
      </c>
      <c r="G84">
        <v>79</v>
      </c>
    </row>
    <row r="85" spans="1:7" ht="54.95" customHeight="1">
      <c r="A85" s="754"/>
      <c r="B85" s="639"/>
      <c r="C85" s="417" t="s">
        <v>892</v>
      </c>
      <c r="D85" s="417"/>
      <c r="E85" s="333">
        <v>1</v>
      </c>
      <c r="F85" s="334">
        <v>1</v>
      </c>
      <c r="G85">
        <v>80</v>
      </c>
    </row>
    <row r="86" spans="1:7" ht="54.95" customHeight="1">
      <c r="A86" s="754"/>
      <c r="B86" s="639"/>
      <c r="C86" s="417" t="s">
        <v>893</v>
      </c>
      <c r="D86" s="417"/>
      <c r="E86" s="333">
        <v>1</v>
      </c>
      <c r="F86" s="334">
        <v>1</v>
      </c>
      <c r="G86">
        <v>81</v>
      </c>
    </row>
    <row r="87" spans="1:7" ht="54.95" customHeight="1">
      <c r="A87" s="754"/>
      <c r="B87" s="639"/>
      <c r="C87" s="417" t="s">
        <v>894</v>
      </c>
      <c r="D87" s="417"/>
      <c r="E87" s="333">
        <v>1</v>
      </c>
      <c r="F87" s="334">
        <v>1</v>
      </c>
      <c r="G87">
        <v>82</v>
      </c>
    </row>
    <row r="88" spans="1:7" ht="54.95" customHeight="1">
      <c r="A88" s="754"/>
      <c r="B88" s="639"/>
      <c r="C88" s="417" t="s">
        <v>895</v>
      </c>
      <c r="D88" s="417"/>
      <c r="E88" s="333">
        <v>1</v>
      </c>
      <c r="F88" s="334">
        <v>1</v>
      </c>
      <c r="G88">
        <v>83</v>
      </c>
    </row>
    <row r="89" spans="1:7" ht="54.95" customHeight="1">
      <c r="A89" s="754"/>
      <c r="B89" s="639"/>
      <c r="C89" s="417" t="s">
        <v>896</v>
      </c>
      <c r="D89" s="417"/>
      <c r="E89" s="333">
        <v>1</v>
      </c>
      <c r="F89" s="334">
        <v>1</v>
      </c>
      <c r="G89">
        <v>84</v>
      </c>
    </row>
    <row r="90" spans="1:7" ht="54.95" customHeight="1">
      <c r="A90" s="754"/>
      <c r="B90" s="639"/>
      <c r="C90" s="417" t="s">
        <v>897</v>
      </c>
      <c r="D90" s="417"/>
      <c r="E90" s="333">
        <v>1</v>
      </c>
      <c r="F90" s="334">
        <v>1</v>
      </c>
      <c r="G90">
        <v>85</v>
      </c>
    </row>
    <row r="91" spans="1:7" ht="54.95" customHeight="1">
      <c r="A91" s="754"/>
      <c r="B91" s="639"/>
      <c r="C91" s="417" t="s">
        <v>898</v>
      </c>
      <c r="D91" s="417"/>
      <c r="E91" s="333">
        <v>1</v>
      </c>
      <c r="F91" s="334">
        <v>0</v>
      </c>
      <c r="G91">
        <v>86</v>
      </c>
    </row>
    <row r="92" spans="1:7" ht="54.95" customHeight="1">
      <c r="A92" s="754"/>
      <c r="B92" s="639"/>
      <c r="C92" s="417" t="s">
        <v>899</v>
      </c>
      <c r="D92" s="417"/>
      <c r="E92" s="333">
        <v>1</v>
      </c>
      <c r="F92" s="334">
        <v>0</v>
      </c>
      <c r="G92">
        <v>87</v>
      </c>
    </row>
    <row r="93" spans="1:7" ht="54.95" customHeight="1">
      <c r="A93" s="754"/>
      <c r="B93" s="639"/>
      <c r="C93" s="417" t="s">
        <v>900</v>
      </c>
      <c r="D93" s="417"/>
      <c r="E93" s="333">
        <v>1</v>
      </c>
      <c r="F93" s="334">
        <v>1</v>
      </c>
      <c r="G93">
        <v>88</v>
      </c>
    </row>
    <row r="94" spans="1:7" ht="54.95" customHeight="1">
      <c r="A94" s="754"/>
      <c r="B94" s="639"/>
      <c r="C94" s="417" t="s">
        <v>901</v>
      </c>
      <c r="D94" s="417"/>
      <c r="E94" s="333">
        <v>1</v>
      </c>
      <c r="F94" s="334">
        <v>1</v>
      </c>
      <c r="G94">
        <v>89</v>
      </c>
    </row>
    <row r="95" spans="1:7" ht="54.95" customHeight="1">
      <c r="A95" s="754"/>
      <c r="B95" s="639"/>
      <c r="C95" s="417" t="s">
        <v>902</v>
      </c>
      <c r="D95" s="417"/>
      <c r="E95" s="333">
        <v>1</v>
      </c>
      <c r="F95" s="334">
        <v>1</v>
      </c>
      <c r="G95">
        <v>90</v>
      </c>
    </row>
    <row r="96" spans="1:7" ht="54.95" customHeight="1">
      <c r="A96" s="754"/>
      <c r="B96" s="639"/>
      <c r="C96" s="417" t="s">
        <v>903</v>
      </c>
      <c r="D96" s="417"/>
      <c r="E96" s="333">
        <v>1</v>
      </c>
      <c r="F96" s="334">
        <v>1</v>
      </c>
      <c r="G96">
        <v>91</v>
      </c>
    </row>
    <row r="97" spans="1:7" ht="54.95" customHeight="1">
      <c r="A97" s="754"/>
      <c r="B97" s="639"/>
      <c r="C97" s="417" t="s">
        <v>904</v>
      </c>
      <c r="D97" s="417"/>
      <c r="E97" s="333">
        <v>1</v>
      </c>
      <c r="F97" s="334">
        <v>0</v>
      </c>
      <c r="G97">
        <v>92</v>
      </c>
    </row>
    <row r="98" spans="1:7" ht="54.95" customHeight="1">
      <c r="A98" s="754"/>
      <c r="B98" s="639"/>
      <c r="C98" s="417" t="s">
        <v>905</v>
      </c>
      <c r="D98" s="417"/>
      <c r="E98" s="333">
        <v>1</v>
      </c>
      <c r="F98" s="334">
        <v>1</v>
      </c>
      <c r="G98">
        <v>93</v>
      </c>
    </row>
    <row r="99" spans="1:7" ht="54.95" customHeight="1">
      <c r="A99" s="754"/>
      <c r="B99" s="639"/>
      <c r="C99" s="417" t="s">
        <v>906</v>
      </c>
      <c r="D99" s="417"/>
      <c r="E99" s="333">
        <v>1</v>
      </c>
      <c r="F99" s="334">
        <v>1</v>
      </c>
      <c r="G99">
        <v>94</v>
      </c>
    </row>
    <row r="100" spans="1:7" ht="54.95" customHeight="1">
      <c r="A100" s="754"/>
      <c r="B100" s="639"/>
      <c r="C100" s="417" t="s">
        <v>907</v>
      </c>
      <c r="D100" s="417"/>
      <c r="E100" s="333">
        <v>1</v>
      </c>
      <c r="F100" s="334">
        <v>1</v>
      </c>
      <c r="G100">
        <v>95</v>
      </c>
    </row>
    <row r="101" spans="1:7" ht="54.95" customHeight="1">
      <c r="A101" s="754"/>
      <c r="B101" s="639"/>
      <c r="C101" s="417" t="s">
        <v>908</v>
      </c>
      <c r="D101" s="417"/>
      <c r="E101" s="333">
        <v>1</v>
      </c>
      <c r="F101" s="334">
        <v>1</v>
      </c>
      <c r="G101">
        <v>96</v>
      </c>
    </row>
    <row r="102" spans="1:7" ht="54.95" customHeight="1">
      <c r="A102" s="754"/>
      <c r="B102" s="639"/>
      <c r="C102" s="417" t="s">
        <v>909</v>
      </c>
      <c r="D102" s="417"/>
      <c r="E102" s="333">
        <v>1</v>
      </c>
      <c r="F102" s="334">
        <v>1</v>
      </c>
      <c r="G102">
        <v>97</v>
      </c>
    </row>
    <row r="103" spans="1:7" ht="54.95" customHeight="1">
      <c r="A103" s="754"/>
      <c r="B103" s="639"/>
      <c r="C103" s="417" t="s">
        <v>910</v>
      </c>
      <c r="D103" s="417"/>
      <c r="E103" s="333">
        <v>1</v>
      </c>
      <c r="F103" s="334">
        <v>1</v>
      </c>
      <c r="G103">
        <v>98</v>
      </c>
    </row>
    <row r="104" spans="1:7" ht="54.95" customHeight="1">
      <c r="A104" s="754"/>
      <c r="B104" s="639"/>
      <c r="C104" s="417" t="s">
        <v>1402</v>
      </c>
      <c r="D104" s="417"/>
      <c r="E104" s="333">
        <v>1</v>
      </c>
      <c r="F104" s="334">
        <v>1</v>
      </c>
      <c r="G104">
        <v>99</v>
      </c>
    </row>
    <row r="105" spans="1:7" ht="54.95" customHeight="1">
      <c r="A105" s="754"/>
      <c r="B105" s="639"/>
      <c r="C105" s="417" t="s">
        <v>912</v>
      </c>
      <c r="D105" s="417"/>
      <c r="E105" s="333">
        <v>1</v>
      </c>
      <c r="F105" s="334">
        <v>0</v>
      </c>
      <c r="G105">
        <v>100</v>
      </c>
    </row>
    <row r="106" spans="1:7" ht="54.95" customHeight="1">
      <c r="A106" s="754"/>
      <c r="B106" s="639"/>
      <c r="C106" s="417" t="s">
        <v>913</v>
      </c>
      <c r="D106" s="417"/>
      <c r="E106" s="333">
        <v>1</v>
      </c>
      <c r="F106" s="334">
        <v>1</v>
      </c>
      <c r="G106">
        <v>101</v>
      </c>
    </row>
    <row r="107" spans="1:7" ht="54.95" customHeight="1">
      <c r="A107" s="754"/>
      <c r="B107" s="639"/>
      <c r="C107" s="417" t="s">
        <v>914</v>
      </c>
      <c r="D107" s="417"/>
      <c r="E107" s="333">
        <v>1</v>
      </c>
      <c r="F107" s="334">
        <v>0</v>
      </c>
      <c r="G107">
        <v>102</v>
      </c>
    </row>
    <row r="108" spans="1:7" ht="54.95" customHeight="1">
      <c r="A108" s="754"/>
      <c r="B108" s="639"/>
      <c r="C108" s="417" t="s">
        <v>915</v>
      </c>
      <c r="D108" s="417"/>
      <c r="E108" s="333">
        <v>1</v>
      </c>
      <c r="F108" s="334">
        <v>0</v>
      </c>
      <c r="G108">
        <v>103</v>
      </c>
    </row>
    <row r="109" spans="1:7" ht="54.95" customHeight="1">
      <c r="A109" s="754"/>
      <c r="B109" s="639"/>
      <c r="C109" s="417" t="s">
        <v>916</v>
      </c>
      <c r="D109" s="417"/>
      <c r="E109" s="333">
        <v>1</v>
      </c>
      <c r="F109" s="334">
        <v>0</v>
      </c>
      <c r="G109">
        <v>104</v>
      </c>
    </row>
    <row r="110" spans="1:7" ht="54.95" customHeight="1">
      <c r="A110" s="754"/>
      <c r="B110" s="639"/>
      <c r="C110" s="417" t="s">
        <v>917</v>
      </c>
      <c r="D110" s="417"/>
      <c r="E110" s="333">
        <v>1</v>
      </c>
      <c r="F110" s="334">
        <v>1</v>
      </c>
      <c r="G110">
        <v>105</v>
      </c>
    </row>
    <row r="111" spans="1:7" ht="54.95" customHeight="1">
      <c r="A111" s="754"/>
      <c r="B111" s="639"/>
      <c r="C111" s="417" t="s">
        <v>918</v>
      </c>
      <c r="D111" s="417"/>
      <c r="E111" s="333">
        <v>1</v>
      </c>
      <c r="F111" s="334">
        <v>1</v>
      </c>
      <c r="G111">
        <v>106</v>
      </c>
    </row>
    <row r="112" spans="1:7" ht="54.95" customHeight="1">
      <c r="A112" s="754"/>
      <c r="B112" s="639"/>
      <c r="C112" s="417" t="s">
        <v>919</v>
      </c>
      <c r="D112" s="417"/>
      <c r="E112" s="333">
        <v>1</v>
      </c>
      <c r="F112" s="334">
        <v>1</v>
      </c>
      <c r="G112">
        <v>107</v>
      </c>
    </row>
    <row r="113" spans="1:7" ht="54.95" customHeight="1">
      <c r="A113" s="754"/>
      <c r="B113" s="639"/>
      <c r="C113" s="417" t="s">
        <v>920</v>
      </c>
      <c r="D113" s="417"/>
      <c r="E113" s="333">
        <v>1</v>
      </c>
      <c r="F113" s="334">
        <v>0</v>
      </c>
      <c r="G113">
        <v>108</v>
      </c>
    </row>
    <row r="114" spans="1:7" ht="54.95" customHeight="1">
      <c r="A114" s="754"/>
      <c r="B114" s="639"/>
      <c r="C114" s="417" t="s">
        <v>921</v>
      </c>
      <c r="D114" s="417"/>
      <c r="E114" s="333">
        <v>1</v>
      </c>
      <c r="F114" s="334">
        <v>1</v>
      </c>
      <c r="G114">
        <v>109</v>
      </c>
    </row>
    <row r="115" spans="1:7" ht="54.95" customHeight="1">
      <c r="A115" s="754"/>
      <c r="B115" s="639"/>
      <c r="C115" s="417" t="s">
        <v>922</v>
      </c>
      <c r="D115" s="417"/>
      <c r="E115" s="333">
        <v>1</v>
      </c>
      <c r="F115" s="334">
        <v>1</v>
      </c>
      <c r="G115">
        <v>110</v>
      </c>
    </row>
    <row r="116" spans="1:7" ht="54.95" customHeight="1">
      <c r="A116" s="754"/>
      <c r="B116" s="639"/>
      <c r="C116" s="417" t="s">
        <v>923</v>
      </c>
      <c r="D116" s="417"/>
      <c r="E116" s="333">
        <v>1</v>
      </c>
      <c r="F116" s="334">
        <v>1</v>
      </c>
      <c r="G116">
        <v>111</v>
      </c>
    </row>
    <row r="117" spans="1:7" ht="54.95" customHeight="1">
      <c r="A117" s="754"/>
      <c r="B117" s="639"/>
      <c r="C117" s="417" t="s">
        <v>924</v>
      </c>
      <c r="D117" s="417"/>
      <c r="E117" s="333">
        <v>1</v>
      </c>
      <c r="F117" s="334">
        <v>1</v>
      </c>
      <c r="G117">
        <v>112</v>
      </c>
    </row>
    <row r="118" spans="1:7" ht="54.95" customHeight="1">
      <c r="A118" s="754"/>
      <c r="B118" s="639"/>
      <c r="C118" s="417" t="s">
        <v>925</v>
      </c>
      <c r="D118" s="417"/>
      <c r="E118" s="333">
        <v>1</v>
      </c>
      <c r="F118" s="334">
        <v>1</v>
      </c>
      <c r="G118">
        <v>113</v>
      </c>
    </row>
    <row r="119" spans="1:7" ht="54.95" customHeight="1">
      <c r="A119" s="754"/>
      <c r="B119" s="639"/>
      <c r="C119" s="417" t="s">
        <v>926</v>
      </c>
      <c r="D119" s="417"/>
      <c r="E119" s="333">
        <v>1</v>
      </c>
      <c r="F119" s="334">
        <v>1</v>
      </c>
      <c r="G119">
        <v>114</v>
      </c>
    </row>
    <row r="120" spans="1:7" ht="54.95" customHeight="1">
      <c r="A120" s="754"/>
      <c r="B120" s="639"/>
      <c r="C120" s="417" t="s">
        <v>1403</v>
      </c>
      <c r="D120" s="417"/>
      <c r="E120" s="333">
        <v>1</v>
      </c>
      <c r="F120" s="334">
        <v>1</v>
      </c>
      <c r="G120">
        <v>115</v>
      </c>
    </row>
    <row r="121" spans="1:7" ht="54.95" customHeight="1">
      <c r="A121" s="754"/>
      <c r="B121" s="639"/>
      <c r="C121" s="417" t="s">
        <v>928</v>
      </c>
      <c r="D121" s="417"/>
      <c r="E121" s="333">
        <v>1</v>
      </c>
      <c r="F121" s="334">
        <v>1</v>
      </c>
      <c r="G121">
        <v>116</v>
      </c>
    </row>
    <row r="122" spans="1:7" ht="54.95" customHeight="1">
      <c r="A122" s="754"/>
      <c r="B122" s="639"/>
      <c r="C122" s="417" t="s">
        <v>929</v>
      </c>
      <c r="D122" s="417"/>
      <c r="E122" s="333">
        <v>1</v>
      </c>
      <c r="F122" s="334">
        <v>1</v>
      </c>
      <c r="G122">
        <v>117</v>
      </c>
    </row>
    <row r="123" spans="1:7" ht="54.95" customHeight="1">
      <c r="A123" s="754"/>
      <c r="B123" s="639"/>
      <c r="C123" s="417" t="s">
        <v>930</v>
      </c>
      <c r="D123" s="417"/>
      <c r="E123" s="333">
        <v>1</v>
      </c>
      <c r="F123" s="334">
        <v>1</v>
      </c>
      <c r="G123">
        <v>118</v>
      </c>
    </row>
    <row r="124" spans="1:7" ht="54.95" customHeight="1">
      <c r="A124" s="754"/>
      <c r="B124" s="639"/>
      <c r="C124" s="417" t="s">
        <v>931</v>
      </c>
      <c r="D124" s="417"/>
      <c r="E124" s="333">
        <v>1</v>
      </c>
      <c r="F124" s="334">
        <v>1</v>
      </c>
      <c r="G124">
        <v>119</v>
      </c>
    </row>
    <row r="125" spans="1:7" ht="54.95" customHeight="1">
      <c r="A125" s="754"/>
      <c r="B125" s="639"/>
      <c r="C125" s="417" t="s">
        <v>932</v>
      </c>
      <c r="D125" s="417"/>
      <c r="E125" s="333">
        <v>1</v>
      </c>
      <c r="F125" s="334">
        <v>1</v>
      </c>
      <c r="G125">
        <v>120</v>
      </c>
    </row>
    <row r="126" spans="1:7" ht="54.95" customHeight="1">
      <c r="A126" s="754"/>
      <c r="B126" s="639"/>
      <c r="C126" s="417" t="s">
        <v>933</v>
      </c>
      <c r="D126" s="417"/>
      <c r="E126" s="333">
        <v>1</v>
      </c>
      <c r="F126" s="334">
        <v>1</v>
      </c>
      <c r="G126">
        <v>121</v>
      </c>
    </row>
    <row r="127" spans="1:7" ht="54.95" customHeight="1">
      <c r="A127" s="754"/>
      <c r="B127" s="639"/>
      <c r="C127" s="417" t="s">
        <v>934</v>
      </c>
      <c r="D127" s="417"/>
      <c r="E127" s="333">
        <v>1</v>
      </c>
      <c r="F127" s="334">
        <v>1</v>
      </c>
      <c r="G127">
        <v>122</v>
      </c>
    </row>
    <row r="128" spans="1:7" ht="54.95" customHeight="1">
      <c r="A128" s="754"/>
      <c r="B128" s="639"/>
      <c r="C128" s="417" t="s">
        <v>935</v>
      </c>
      <c r="D128" s="417"/>
      <c r="E128" s="333">
        <v>1</v>
      </c>
      <c r="F128" s="334">
        <v>1</v>
      </c>
      <c r="G128">
        <v>123</v>
      </c>
    </row>
    <row r="129" spans="1:7" ht="54.95" customHeight="1">
      <c r="A129" s="754"/>
      <c r="B129" s="639"/>
      <c r="C129" s="417" t="s">
        <v>936</v>
      </c>
      <c r="D129" s="417"/>
      <c r="E129" s="333">
        <v>1</v>
      </c>
      <c r="F129" s="334">
        <v>1</v>
      </c>
      <c r="G129">
        <v>124</v>
      </c>
    </row>
    <row r="130" spans="1:7" ht="54.95" customHeight="1">
      <c r="A130" s="754"/>
      <c r="B130" s="639"/>
      <c r="C130" s="417" t="s">
        <v>937</v>
      </c>
      <c r="D130" s="417"/>
      <c r="E130" s="333">
        <v>1</v>
      </c>
      <c r="F130" s="334">
        <v>1</v>
      </c>
      <c r="G130">
        <v>125</v>
      </c>
    </row>
    <row r="131" spans="1:7" ht="54.95" customHeight="1">
      <c r="A131" s="754"/>
      <c r="B131" s="639"/>
      <c r="C131" s="417" t="s">
        <v>938</v>
      </c>
      <c r="D131" s="417"/>
      <c r="E131" s="333">
        <v>1</v>
      </c>
      <c r="F131" s="334">
        <v>0</v>
      </c>
      <c r="G131">
        <v>126</v>
      </c>
    </row>
    <row r="132" spans="1:7" ht="54.95" customHeight="1">
      <c r="A132" s="754"/>
      <c r="B132" s="639"/>
      <c r="C132" s="417" t="s">
        <v>939</v>
      </c>
      <c r="D132" s="417"/>
      <c r="E132" s="333">
        <v>1</v>
      </c>
      <c r="F132" s="334">
        <v>1</v>
      </c>
      <c r="G132">
        <v>127</v>
      </c>
    </row>
    <row r="133" spans="1:7" ht="54.95" customHeight="1">
      <c r="A133" s="754"/>
      <c r="B133" s="639"/>
      <c r="C133" s="417" t="s">
        <v>940</v>
      </c>
      <c r="D133" s="417"/>
      <c r="E133" s="333">
        <v>1</v>
      </c>
      <c r="F133" s="334">
        <v>1</v>
      </c>
      <c r="G133">
        <v>128</v>
      </c>
    </row>
    <row r="134" spans="1:7" ht="54.95" customHeight="1">
      <c r="A134" s="754"/>
      <c r="B134" s="639"/>
      <c r="C134" s="417" t="s">
        <v>941</v>
      </c>
      <c r="D134" s="417"/>
      <c r="E134" s="333">
        <v>1</v>
      </c>
      <c r="F134" s="334">
        <v>1</v>
      </c>
      <c r="G134">
        <v>129</v>
      </c>
    </row>
    <row r="135" spans="1:7" ht="54.95" customHeight="1">
      <c r="A135" s="754"/>
      <c r="B135" s="639"/>
      <c r="C135" s="417" t="s">
        <v>942</v>
      </c>
      <c r="D135" s="417"/>
      <c r="E135" s="333">
        <v>1</v>
      </c>
      <c r="F135" s="334">
        <v>1</v>
      </c>
      <c r="G135">
        <v>130</v>
      </c>
    </row>
    <row r="136" spans="1:7" ht="54.95" customHeight="1">
      <c r="A136" s="754"/>
      <c r="B136" s="639"/>
      <c r="C136" s="417" t="s">
        <v>943</v>
      </c>
      <c r="D136" s="417"/>
      <c r="E136" s="333">
        <v>1</v>
      </c>
      <c r="F136" s="334">
        <v>0</v>
      </c>
      <c r="G136">
        <v>131</v>
      </c>
    </row>
    <row r="137" spans="1:7" ht="54.95" customHeight="1">
      <c r="A137" s="754"/>
      <c r="B137" s="639"/>
      <c r="C137" s="417" t="s">
        <v>944</v>
      </c>
      <c r="D137" s="417"/>
      <c r="E137" s="333">
        <v>1</v>
      </c>
      <c r="F137" s="334">
        <v>1</v>
      </c>
      <c r="G137">
        <v>132</v>
      </c>
    </row>
    <row r="138" spans="1:7" ht="54.95" customHeight="1">
      <c r="A138" s="754"/>
      <c r="B138" s="639"/>
      <c r="C138" s="417" t="s">
        <v>945</v>
      </c>
      <c r="D138" s="417"/>
      <c r="E138" s="333">
        <v>1</v>
      </c>
      <c r="F138" s="334">
        <v>1</v>
      </c>
      <c r="G138">
        <v>133</v>
      </c>
    </row>
    <row r="139" spans="1:7" ht="54.95" customHeight="1">
      <c r="A139" s="754"/>
      <c r="B139" s="639"/>
      <c r="C139" s="417" t="s">
        <v>946</v>
      </c>
      <c r="D139" s="417"/>
      <c r="E139" s="333">
        <v>1</v>
      </c>
      <c r="F139" s="334">
        <v>1</v>
      </c>
      <c r="G139">
        <v>134</v>
      </c>
    </row>
    <row r="140" spans="1:7" ht="54.95" customHeight="1">
      <c r="A140" s="754"/>
      <c r="B140" s="639"/>
      <c r="C140" s="417" t="s">
        <v>947</v>
      </c>
      <c r="D140" s="417"/>
      <c r="E140" s="333">
        <v>1</v>
      </c>
      <c r="F140" s="334">
        <v>1</v>
      </c>
      <c r="G140">
        <v>135</v>
      </c>
    </row>
    <row r="141" spans="1:7" ht="54.95" customHeight="1">
      <c r="A141" s="754"/>
      <c r="B141" s="639"/>
      <c r="C141" s="417" t="s">
        <v>948</v>
      </c>
      <c r="D141" s="417"/>
      <c r="E141" s="333">
        <v>1</v>
      </c>
      <c r="F141" s="334">
        <v>1</v>
      </c>
      <c r="G141">
        <v>136</v>
      </c>
    </row>
    <row r="142" spans="1:7" ht="54.95" customHeight="1">
      <c r="A142" s="754"/>
      <c r="B142" s="639"/>
      <c r="C142" s="417" t="s">
        <v>949</v>
      </c>
      <c r="D142" s="417"/>
      <c r="E142" s="333">
        <v>1</v>
      </c>
      <c r="F142" s="334">
        <v>1</v>
      </c>
      <c r="G142">
        <v>137</v>
      </c>
    </row>
    <row r="143" spans="1:7" ht="54.95" customHeight="1">
      <c r="A143" s="754"/>
      <c r="B143" s="639"/>
      <c r="C143" s="417" t="s">
        <v>950</v>
      </c>
      <c r="D143" s="417"/>
      <c r="E143" s="333">
        <v>1</v>
      </c>
      <c r="F143" s="334">
        <v>1</v>
      </c>
      <c r="G143">
        <v>138</v>
      </c>
    </row>
    <row r="144" spans="1:7" ht="54.95" customHeight="1">
      <c r="A144" s="754"/>
      <c r="B144" s="639"/>
      <c r="C144" s="417" t="s">
        <v>951</v>
      </c>
      <c r="D144" s="417"/>
      <c r="E144" s="333">
        <v>1</v>
      </c>
      <c r="F144" s="334">
        <v>1</v>
      </c>
      <c r="G144">
        <v>139</v>
      </c>
    </row>
    <row r="145" spans="1:7" ht="54.95" customHeight="1">
      <c r="A145" s="754"/>
      <c r="B145" s="639"/>
      <c r="C145" s="417" t="s">
        <v>952</v>
      </c>
      <c r="D145" s="417"/>
      <c r="E145" s="333">
        <v>1</v>
      </c>
      <c r="F145" s="334">
        <v>0</v>
      </c>
      <c r="G145">
        <v>140</v>
      </c>
    </row>
    <row r="146" spans="1:7" ht="54.95" customHeight="1">
      <c r="A146" s="754"/>
      <c r="B146" s="639"/>
      <c r="C146" s="417" t="s">
        <v>953</v>
      </c>
      <c r="D146" s="417"/>
      <c r="E146" s="333">
        <v>1</v>
      </c>
      <c r="F146" s="334">
        <v>1</v>
      </c>
      <c r="G146">
        <v>141</v>
      </c>
    </row>
    <row r="147" spans="1:7" ht="54.95" customHeight="1">
      <c r="A147" s="754"/>
      <c r="B147" s="639"/>
      <c r="C147" s="417" t="s">
        <v>954</v>
      </c>
      <c r="D147" s="417"/>
      <c r="E147" s="333">
        <v>1</v>
      </c>
      <c r="F147" s="334">
        <v>0</v>
      </c>
      <c r="G147">
        <v>142</v>
      </c>
    </row>
    <row r="148" spans="1:7" ht="54.95" customHeight="1">
      <c r="A148" s="754"/>
      <c r="B148" s="639"/>
      <c r="C148" s="417" t="s">
        <v>955</v>
      </c>
      <c r="D148" s="417"/>
      <c r="E148" s="333">
        <v>1</v>
      </c>
      <c r="F148" s="334">
        <v>1</v>
      </c>
      <c r="G148">
        <v>143</v>
      </c>
    </row>
    <row r="149" spans="1:7" ht="54.95" customHeight="1">
      <c r="A149" s="754"/>
      <c r="B149" s="639"/>
      <c r="C149" s="417" t="s">
        <v>956</v>
      </c>
      <c r="D149" s="417"/>
      <c r="E149" s="333">
        <v>1</v>
      </c>
      <c r="F149" s="334">
        <v>0</v>
      </c>
      <c r="G149">
        <v>144</v>
      </c>
    </row>
    <row r="150" spans="1:7" ht="54.95" customHeight="1">
      <c r="A150" s="754"/>
      <c r="B150" s="639"/>
      <c r="C150" s="417" t="s">
        <v>957</v>
      </c>
      <c r="D150" s="417"/>
      <c r="E150" s="333">
        <v>1</v>
      </c>
      <c r="F150" s="334">
        <v>0</v>
      </c>
      <c r="G150">
        <v>145</v>
      </c>
    </row>
    <row r="151" spans="1:7" ht="54.95" customHeight="1">
      <c r="A151" s="754"/>
      <c r="B151" s="639"/>
      <c r="C151" s="417" t="s">
        <v>958</v>
      </c>
      <c r="D151" s="417"/>
      <c r="E151" s="333">
        <v>1</v>
      </c>
      <c r="F151" s="334">
        <v>1</v>
      </c>
      <c r="G151">
        <v>146</v>
      </c>
    </row>
    <row r="152" spans="1:7" ht="54.95" customHeight="1">
      <c r="A152" s="754"/>
      <c r="B152" s="639"/>
      <c r="C152" s="417" t="s">
        <v>959</v>
      </c>
      <c r="D152" s="417"/>
      <c r="E152" s="333">
        <v>1</v>
      </c>
      <c r="F152" s="334">
        <v>1</v>
      </c>
      <c r="G152">
        <v>147</v>
      </c>
    </row>
    <row r="153" spans="1:7" ht="54.95" customHeight="1">
      <c r="A153" s="754"/>
      <c r="B153" s="639"/>
      <c r="C153" s="417" t="s">
        <v>960</v>
      </c>
      <c r="D153" s="417"/>
      <c r="E153" s="333">
        <v>1</v>
      </c>
      <c r="F153" s="334">
        <v>1</v>
      </c>
      <c r="G153">
        <v>148</v>
      </c>
    </row>
    <row r="154" spans="1:7" ht="54.95" customHeight="1">
      <c r="A154" s="754"/>
      <c r="B154" s="639"/>
      <c r="C154" s="417" t="s">
        <v>961</v>
      </c>
      <c r="D154" s="417"/>
      <c r="E154" s="333">
        <v>1</v>
      </c>
      <c r="F154" s="334">
        <v>0</v>
      </c>
      <c r="G154">
        <v>149</v>
      </c>
    </row>
    <row r="155" spans="1:7" ht="54.95" customHeight="1">
      <c r="A155" s="754"/>
      <c r="B155" s="639"/>
      <c r="C155" s="417" t="s">
        <v>962</v>
      </c>
      <c r="D155" s="417"/>
      <c r="E155" s="333">
        <v>1</v>
      </c>
      <c r="F155" s="334">
        <v>1</v>
      </c>
      <c r="G155">
        <v>150</v>
      </c>
    </row>
    <row r="156" spans="1:7" ht="54.95" customHeight="1">
      <c r="A156" s="754"/>
      <c r="B156" s="639"/>
      <c r="C156" s="417" t="s">
        <v>963</v>
      </c>
      <c r="D156" s="417"/>
      <c r="E156" s="333">
        <v>1</v>
      </c>
      <c r="F156" s="334">
        <v>1</v>
      </c>
      <c r="G156">
        <v>151</v>
      </c>
    </row>
    <row r="157" spans="1:7" ht="54.95" customHeight="1">
      <c r="A157" s="754"/>
      <c r="B157" s="639"/>
      <c r="C157" s="417" t="s">
        <v>964</v>
      </c>
      <c r="D157" s="417"/>
      <c r="E157" s="333">
        <v>1</v>
      </c>
      <c r="F157" s="334">
        <v>0</v>
      </c>
      <c r="G157">
        <v>152</v>
      </c>
    </row>
    <row r="158" spans="1:7" ht="54.95" customHeight="1">
      <c r="A158" s="754"/>
      <c r="B158" s="639"/>
      <c r="C158" s="417" t="s">
        <v>965</v>
      </c>
      <c r="D158" s="417"/>
      <c r="E158" s="333">
        <v>1</v>
      </c>
      <c r="F158" s="334">
        <v>1</v>
      </c>
      <c r="G158">
        <v>153</v>
      </c>
    </row>
    <row r="159" spans="1:7" ht="54.95" customHeight="1">
      <c r="A159" s="754"/>
      <c r="B159" s="639"/>
      <c r="C159" s="417" t="s">
        <v>966</v>
      </c>
      <c r="D159" s="417"/>
      <c r="E159" s="333">
        <v>1</v>
      </c>
      <c r="F159" s="334">
        <v>0</v>
      </c>
      <c r="G159">
        <v>154</v>
      </c>
    </row>
    <row r="160" spans="1:7" ht="54.95" customHeight="1">
      <c r="A160" s="754"/>
      <c r="B160" s="639"/>
      <c r="C160" s="417" t="s">
        <v>967</v>
      </c>
      <c r="D160" s="417"/>
      <c r="E160" s="333">
        <v>1</v>
      </c>
      <c r="F160" s="334">
        <v>1</v>
      </c>
      <c r="G160">
        <v>155</v>
      </c>
    </row>
    <row r="161" spans="1:7" ht="54.95" customHeight="1">
      <c r="A161" s="754"/>
      <c r="B161" s="639"/>
      <c r="C161" s="417" t="s">
        <v>968</v>
      </c>
      <c r="D161" s="417"/>
      <c r="E161" s="333">
        <v>1</v>
      </c>
      <c r="F161" s="334">
        <v>1</v>
      </c>
      <c r="G161">
        <v>156</v>
      </c>
    </row>
    <row r="162" spans="1:7" ht="54.95" customHeight="1">
      <c r="A162" s="754"/>
      <c r="B162" s="639"/>
      <c r="C162" s="417" t="s">
        <v>969</v>
      </c>
      <c r="D162" s="417"/>
      <c r="E162" s="333">
        <v>1</v>
      </c>
      <c r="F162" s="334">
        <v>1</v>
      </c>
      <c r="G162">
        <v>157</v>
      </c>
    </row>
    <row r="163" spans="1:7" ht="54.95" customHeight="1">
      <c r="A163" s="754"/>
      <c r="B163" s="639"/>
      <c r="C163" s="417" t="s">
        <v>970</v>
      </c>
      <c r="D163" s="417"/>
      <c r="E163" s="333">
        <v>1</v>
      </c>
      <c r="F163" s="334">
        <v>1</v>
      </c>
      <c r="G163">
        <v>158</v>
      </c>
    </row>
    <row r="164" spans="1:7" ht="54.95" customHeight="1">
      <c r="A164" s="754"/>
      <c r="B164" s="639"/>
      <c r="C164" s="417" t="s">
        <v>971</v>
      </c>
      <c r="D164" s="417"/>
      <c r="E164" s="333">
        <v>1</v>
      </c>
      <c r="F164" s="334">
        <v>1</v>
      </c>
      <c r="G164">
        <v>159</v>
      </c>
    </row>
    <row r="165" spans="1:7" ht="54.95" customHeight="1">
      <c r="A165" s="754"/>
      <c r="B165" s="639"/>
      <c r="C165" s="417" t="s">
        <v>972</v>
      </c>
      <c r="D165" s="417"/>
      <c r="E165" s="333">
        <v>1</v>
      </c>
      <c r="F165" s="334">
        <v>0</v>
      </c>
      <c r="G165">
        <v>160</v>
      </c>
    </row>
    <row r="166" spans="1:7" ht="54.95" customHeight="1">
      <c r="A166" s="754"/>
      <c r="B166" s="639"/>
      <c r="C166" s="417" t="s">
        <v>973</v>
      </c>
      <c r="D166" s="417"/>
      <c r="E166" s="333">
        <v>1</v>
      </c>
      <c r="F166" s="334">
        <v>0</v>
      </c>
      <c r="G166">
        <v>161</v>
      </c>
    </row>
    <row r="167" spans="1:7" ht="54.95" customHeight="1">
      <c r="A167" s="754"/>
      <c r="B167" s="639"/>
      <c r="C167" s="417" t="s">
        <v>974</v>
      </c>
      <c r="D167" s="417"/>
      <c r="E167" s="333">
        <v>1</v>
      </c>
      <c r="F167" s="334">
        <v>1</v>
      </c>
      <c r="G167">
        <v>162</v>
      </c>
    </row>
    <row r="168" spans="1:7" ht="54.95" customHeight="1">
      <c r="A168" s="754"/>
      <c r="B168" s="639"/>
      <c r="C168" s="417" t="s">
        <v>975</v>
      </c>
      <c r="D168" s="417"/>
      <c r="E168" s="333">
        <v>1</v>
      </c>
      <c r="F168" s="334">
        <v>1</v>
      </c>
      <c r="G168">
        <v>163</v>
      </c>
    </row>
    <row r="169" spans="1:7" ht="54.95" customHeight="1">
      <c r="A169" s="754"/>
      <c r="B169" s="639"/>
      <c r="C169" s="417" t="s">
        <v>1404</v>
      </c>
      <c r="D169" s="417"/>
      <c r="E169" s="333">
        <v>1</v>
      </c>
      <c r="F169" s="334">
        <v>1</v>
      </c>
      <c r="G169">
        <v>164</v>
      </c>
    </row>
    <row r="170" spans="1:7" ht="54.95" customHeight="1">
      <c r="A170" s="754"/>
      <c r="B170" s="639"/>
      <c r="C170" s="417" t="s">
        <v>976</v>
      </c>
      <c r="D170" s="417"/>
      <c r="E170" s="333">
        <v>1</v>
      </c>
      <c r="F170" s="334">
        <v>1</v>
      </c>
      <c r="G170">
        <v>165</v>
      </c>
    </row>
    <row r="171" spans="1:7" ht="54.95" customHeight="1">
      <c r="A171" s="754"/>
      <c r="B171" s="639"/>
      <c r="C171" s="417" t="s">
        <v>977</v>
      </c>
      <c r="D171" s="417"/>
      <c r="E171" s="333">
        <v>1</v>
      </c>
      <c r="F171" s="334">
        <v>1</v>
      </c>
      <c r="G171">
        <v>166</v>
      </c>
    </row>
    <row r="172" spans="1:7" ht="54.95" customHeight="1">
      <c r="A172" s="754"/>
      <c r="B172" s="639"/>
      <c r="C172" s="417" t="s">
        <v>978</v>
      </c>
      <c r="D172" s="417"/>
      <c r="E172" s="333">
        <v>1</v>
      </c>
      <c r="F172" s="334">
        <v>1</v>
      </c>
      <c r="G172">
        <v>167</v>
      </c>
    </row>
    <row r="173" spans="1:7" ht="54.95" customHeight="1">
      <c r="A173" s="754"/>
      <c r="B173" s="639"/>
      <c r="C173" s="417" t="s">
        <v>979</v>
      </c>
      <c r="D173" s="417"/>
      <c r="E173" s="333">
        <v>1</v>
      </c>
      <c r="F173" s="334">
        <v>1</v>
      </c>
      <c r="G173">
        <v>168</v>
      </c>
    </row>
    <row r="174" spans="1:7" ht="54.95" customHeight="1">
      <c r="A174" s="754"/>
      <c r="B174" s="639"/>
      <c r="C174" s="417" t="s">
        <v>980</v>
      </c>
      <c r="D174" s="417"/>
      <c r="E174" s="333">
        <v>1</v>
      </c>
      <c r="F174" s="334">
        <v>1</v>
      </c>
      <c r="G174">
        <v>169</v>
      </c>
    </row>
    <row r="175" spans="1:7" ht="54.95" customHeight="1">
      <c r="A175" s="754"/>
      <c r="B175" s="639"/>
      <c r="C175" s="417" t="s">
        <v>981</v>
      </c>
      <c r="D175" s="417"/>
      <c r="E175" s="333">
        <v>1</v>
      </c>
      <c r="F175" s="334">
        <v>0</v>
      </c>
      <c r="G175">
        <v>170</v>
      </c>
    </row>
    <row r="176" spans="1:7" ht="54.95" customHeight="1">
      <c r="A176" s="754"/>
      <c r="B176" s="639"/>
      <c r="C176" s="417" t="s">
        <v>982</v>
      </c>
      <c r="D176" s="417"/>
      <c r="E176" s="333">
        <v>1</v>
      </c>
      <c r="F176" s="334">
        <v>0</v>
      </c>
      <c r="G176">
        <v>171</v>
      </c>
    </row>
    <row r="177" spans="1:7" ht="54.95" customHeight="1">
      <c r="A177" s="754"/>
      <c r="B177" s="639"/>
      <c r="C177" s="417" t="s">
        <v>983</v>
      </c>
      <c r="D177" s="417"/>
      <c r="E177" s="333">
        <v>1</v>
      </c>
      <c r="F177" s="334">
        <v>1</v>
      </c>
      <c r="G177">
        <v>172</v>
      </c>
    </row>
    <row r="178" spans="1:7" ht="54.95" customHeight="1">
      <c r="A178" s="754"/>
      <c r="B178" s="639"/>
      <c r="C178" s="417" t="s">
        <v>984</v>
      </c>
      <c r="D178" s="417"/>
      <c r="E178" s="333">
        <v>1</v>
      </c>
      <c r="F178" s="334">
        <v>1</v>
      </c>
      <c r="G178">
        <v>173</v>
      </c>
    </row>
    <row r="179" spans="1:7" ht="54.95" customHeight="1">
      <c r="A179" s="754"/>
      <c r="B179" s="639"/>
      <c r="C179" s="417" t="s">
        <v>985</v>
      </c>
      <c r="D179" s="417"/>
      <c r="E179" s="333">
        <v>1</v>
      </c>
      <c r="F179" s="334">
        <v>1</v>
      </c>
      <c r="G179">
        <v>174</v>
      </c>
    </row>
    <row r="180" spans="1:7" ht="54.95" customHeight="1">
      <c r="A180" s="754"/>
      <c r="B180" s="639"/>
      <c r="C180" s="417" t="s">
        <v>986</v>
      </c>
      <c r="D180" s="417"/>
      <c r="E180" s="333">
        <v>1</v>
      </c>
      <c r="F180" s="334">
        <v>1</v>
      </c>
      <c r="G180">
        <v>175</v>
      </c>
    </row>
    <row r="181" spans="1:7" ht="54.95" customHeight="1">
      <c r="A181" s="754"/>
      <c r="B181" s="639"/>
      <c r="C181" s="417" t="s">
        <v>987</v>
      </c>
      <c r="D181" s="417"/>
      <c r="E181" s="333">
        <v>1</v>
      </c>
      <c r="F181" s="334">
        <v>0</v>
      </c>
      <c r="G181">
        <v>176</v>
      </c>
    </row>
    <row r="182" spans="1:7" ht="54.95" customHeight="1">
      <c r="A182" s="754"/>
      <c r="B182" s="639"/>
      <c r="C182" s="417" t="s">
        <v>988</v>
      </c>
      <c r="D182" s="417"/>
      <c r="E182" s="333">
        <v>1</v>
      </c>
      <c r="F182" s="334">
        <v>1</v>
      </c>
      <c r="G182">
        <v>177</v>
      </c>
    </row>
    <row r="183" spans="1:7" ht="54.95" customHeight="1">
      <c r="A183" s="754"/>
      <c r="B183" s="639"/>
      <c r="C183" s="417" t="s">
        <v>989</v>
      </c>
      <c r="D183" s="417"/>
      <c r="E183" s="333">
        <v>1</v>
      </c>
      <c r="F183" s="334">
        <v>0</v>
      </c>
      <c r="G183">
        <v>178</v>
      </c>
    </row>
    <row r="184" spans="1:7" ht="54.95" customHeight="1">
      <c r="A184" s="754"/>
      <c r="B184" s="639"/>
      <c r="C184" s="417" t="s">
        <v>990</v>
      </c>
      <c r="D184" s="417"/>
      <c r="E184" s="333">
        <v>1</v>
      </c>
      <c r="F184" s="334">
        <v>1</v>
      </c>
      <c r="G184">
        <v>179</v>
      </c>
    </row>
    <row r="185" spans="1:7" ht="54.95" customHeight="1">
      <c r="A185" s="754"/>
      <c r="B185" s="639"/>
      <c r="C185" s="417" t="s">
        <v>991</v>
      </c>
      <c r="D185" s="417"/>
      <c r="E185" s="333">
        <v>1</v>
      </c>
      <c r="F185" s="334">
        <v>0</v>
      </c>
      <c r="G185">
        <v>180</v>
      </c>
    </row>
    <row r="186" spans="1:7" ht="54.95" customHeight="1">
      <c r="A186" s="754"/>
      <c r="B186" s="639"/>
      <c r="C186" s="417" t="s">
        <v>992</v>
      </c>
      <c r="D186" s="417"/>
      <c r="E186" s="333">
        <v>1</v>
      </c>
      <c r="F186" s="334">
        <v>1</v>
      </c>
      <c r="G186">
        <v>181</v>
      </c>
    </row>
    <row r="187" spans="1:7" ht="54.95" customHeight="1">
      <c r="A187" s="754"/>
      <c r="B187" s="639"/>
      <c r="C187" s="417" t="s">
        <v>993</v>
      </c>
      <c r="D187" s="417"/>
      <c r="E187" s="333">
        <v>1</v>
      </c>
      <c r="F187" s="334">
        <v>1</v>
      </c>
      <c r="G187">
        <v>182</v>
      </c>
    </row>
    <row r="188" spans="1:7" ht="54.95" customHeight="1">
      <c r="A188" s="754"/>
      <c r="B188" s="639"/>
      <c r="C188" s="417" t="s">
        <v>994</v>
      </c>
      <c r="D188" s="417"/>
      <c r="E188" s="333">
        <v>1</v>
      </c>
      <c r="F188" s="334">
        <v>0</v>
      </c>
      <c r="G188">
        <v>183</v>
      </c>
    </row>
    <row r="189" spans="1:7" ht="54.95" customHeight="1">
      <c r="A189" s="754"/>
      <c r="B189" s="639"/>
      <c r="C189" s="417" t="s">
        <v>995</v>
      </c>
      <c r="D189" s="417"/>
      <c r="E189" s="333">
        <v>1</v>
      </c>
      <c r="F189" s="334">
        <v>1</v>
      </c>
      <c r="G189">
        <v>184</v>
      </c>
    </row>
    <row r="190" spans="1:7" ht="54.95" customHeight="1">
      <c r="A190" s="754"/>
      <c r="B190" s="639"/>
      <c r="C190" s="417" t="s">
        <v>996</v>
      </c>
      <c r="D190" s="417"/>
      <c r="E190" s="333">
        <v>1</v>
      </c>
      <c r="F190" s="334">
        <v>0</v>
      </c>
      <c r="G190">
        <v>185</v>
      </c>
    </row>
    <row r="191" spans="1:7" ht="54.95" customHeight="1">
      <c r="A191" s="754"/>
      <c r="B191" s="639"/>
      <c r="C191" s="417" t="s">
        <v>997</v>
      </c>
      <c r="D191" s="417"/>
      <c r="E191" s="333">
        <v>1</v>
      </c>
      <c r="F191" s="334">
        <v>1</v>
      </c>
      <c r="G191">
        <v>186</v>
      </c>
    </row>
    <row r="192" spans="1:7" ht="54.95" customHeight="1">
      <c r="A192" s="754"/>
      <c r="B192" s="640"/>
      <c r="C192" s="742"/>
      <c r="D192" s="742"/>
      <c r="E192" s="338">
        <f>SUM(E43:E191)</f>
        <v>149</v>
      </c>
      <c r="F192" s="338">
        <f>SUM(F43:F191)</f>
        <v>115</v>
      </c>
      <c r="G192" s="331">
        <f>+F192/E192</f>
        <v>0.77181208053691275</v>
      </c>
    </row>
    <row r="193" spans="1:7" ht="54.95" customHeight="1">
      <c r="A193" s="753" t="s">
        <v>1377</v>
      </c>
      <c r="B193" s="438" t="str">
        <f>+[1]Hoja1!A269</f>
        <v>REGENERAR Y PLANIFICAR EL SISTEMA DE MOVILIDAD Y DE COBERTURA DE ENERGÍA DEL CANTÓN EN BUSCA DE LA MEJORA DE LAS CONDICIONES DE VIDA E IMPULSO DEL DESARROLLO PRODUCTIVO.</v>
      </c>
      <c r="C193" s="742" t="s">
        <v>1378</v>
      </c>
      <c r="D193" s="742"/>
      <c r="E193" s="334">
        <v>1</v>
      </c>
      <c r="F193" s="334">
        <v>1</v>
      </c>
      <c r="G193">
        <v>187</v>
      </c>
    </row>
    <row r="194" spans="1:7" ht="54.95" customHeight="1">
      <c r="A194" s="753"/>
      <c r="B194" s="439"/>
      <c r="C194" s="742" t="s">
        <v>1379</v>
      </c>
      <c r="D194" s="742"/>
      <c r="E194" s="334">
        <v>1</v>
      </c>
      <c r="F194" s="334">
        <v>1</v>
      </c>
      <c r="G194">
        <v>188</v>
      </c>
    </row>
    <row r="195" spans="1:7" ht="54.95" customHeight="1">
      <c r="A195" s="753"/>
      <c r="B195" s="439"/>
      <c r="C195" s="742" t="s">
        <v>1380</v>
      </c>
      <c r="D195" s="742"/>
      <c r="E195" s="334">
        <v>1</v>
      </c>
      <c r="F195" s="334">
        <v>0</v>
      </c>
      <c r="G195">
        <v>189</v>
      </c>
    </row>
    <row r="196" spans="1:7" ht="54.95" customHeight="1">
      <c r="A196" s="753"/>
      <c r="B196" s="439"/>
      <c r="C196" s="742" t="s">
        <v>1381</v>
      </c>
      <c r="D196" s="742"/>
      <c r="E196" s="334">
        <v>1</v>
      </c>
      <c r="F196" s="334">
        <v>1</v>
      </c>
      <c r="G196">
        <v>190</v>
      </c>
    </row>
    <row r="197" spans="1:7" ht="54.95" customHeight="1">
      <c r="A197" s="753"/>
      <c r="B197" s="439"/>
      <c r="C197" s="417" t="s">
        <v>1000</v>
      </c>
      <c r="D197" s="417"/>
      <c r="E197" s="333">
        <v>1</v>
      </c>
      <c r="F197" s="334">
        <v>1</v>
      </c>
      <c r="G197">
        <v>191</v>
      </c>
    </row>
    <row r="198" spans="1:7" ht="54.95" customHeight="1">
      <c r="A198" s="753"/>
      <c r="B198" s="439"/>
      <c r="C198" s="417" t="s">
        <v>1001</v>
      </c>
      <c r="D198" s="417"/>
      <c r="E198" s="333">
        <v>1</v>
      </c>
      <c r="F198" s="334">
        <v>1</v>
      </c>
      <c r="G198">
        <v>192</v>
      </c>
    </row>
    <row r="199" spans="1:7" ht="54.95" customHeight="1">
      <c r="A199" s="753"/>
      <c r="B199" s="439"/>
      <c r="C199" s="417" t="s">
        <v>1002</v>
      </c>
      <c r="D199" s="417"/>
      <c r="E199" s="333">
        <v>1</v>
      </c>
      <c r="F199" s="334">
        <v>1</v>
      </c>
      <c r="G199">
        <v>193</v>
      </c>
    </row>
    <row r="200" spans="1:7" ht="54.95" customHeight="1">
      <c r="A200" s="753"/>
      <c r="B200" s="439"/>
      <c r="C200" s="417" t="s">
        <v>1003</v>
      </c>
      <c r="D200" s="417"/>
      <c r="E200" s="333">
        <v>1</v>
      </c>
      <c r="F200" s="334">
        <v>1</v>
      </c>
      <c r="G200">
        <v>194</v>
      </c>
    </row>
    <row r="201" spans="1:7" ht="54.95" customHeight="1">
      <c r="A201" s="753"/>
      <c r="B201" s="440"/>
      <c r="C201" s="742"/>
      <c r="D201" s="742"/>
      <c r="E201" s="335">
        <f>+SUM(E193:E200)</f>
        <v>8</v>
      </c>
      <c r="F201" s="335">
        <f>+SUM(F193:F200)</f>
        <v>7</v>
      </c>
      <c r="G201" s="341">
        <f>F201/E201</f>
        <v>0.875</v>
      </c>
    </row>
    <row r="202" spans="1:7" ht="54.95" customHeight="1">
      <c r="A202" s="749" t="s">
        <v>1382</v>
      </c>
      <c r="B202" s="749" t="str">
        <f>+[1]Hoja1!A375</f>
        <v>FORTALECER LA ESTRUCUTRA INSTITUCIONAL PARA GARANTIZAR UN SISTEMA DE GESTIÓN EFICIENTE Y DE CALIDAD QUE PROMUEVA LA PARTICIPACION CIUDADANA</v>
      </c>
      <c r="C202" s="473" t="s">
        <v>795</v>
      </c>
      <c r="D202" s="473"/>
      <c r="E202" s="334">
        <v>1</v>
      </c>
      <c r="F202" s="334">
        <v>1</v>
      </c>
      <c r="G202">
        <v>195</v>
      </c>
    </row>
    <row r="203" spans="1:7" ht="54.95" customHeight="1">
      <c r="A203" s="749"/>
      <c r="B203" s="749"/>
      <c r="C203" s="473" t="s">
        <v>796</v>
      </c>
      <c r="D203" s="473"/>
      <c r="E203" s="334">
        <v>1</v>
      </c>
      <c r="F203" s="334">
        <v>1</v>
      </c>
      <c r="G203">
        <v>196</v>
      </c>
    </row>
    <row r="204" spans="1:7" ht="54.95" customHeight="1">
      <c r="A204" s="749"/>
      <c r="B204" s="749"/>
      <c r="C204" s="482" t="s">
        <v>797</v>
      </c>
      <c r="D204" s="483"/>
      <c r="E204" s="334">
        <v>1</v>
      </c>
      <c r="F204" s="334">
        <v>1</v>
      </c>
      <c r="G204">
        <v>197</v>
      </c>
    </row>
    <row r="205" spans="1:7" ht="54.95" customHeight="1">
      <c r="A205" s="749"/>
      <c r="B205" s="749"/>
      <c r="C205" s="482" t="s">
        <v>798</v>
      </c>
      <c r="D205" s="483"/>
      <c r="E205" s="334">
        <v>1</v>
      </c>
      <c r="F205" s="334">
        <v>1</v>
      </c>
      <c r="G205">
        <v>198</v>
      </c>
    </row>
    <row r="206" spans="1:7" ht="54.95" customHeight="1">
      <c r="A206" s="749"/>
      <c r="B206" s="749"/>
      <c r="C206" s="415" t="s">
        <v>799</v>
      </c>
      <c r="D206" s="416"/>
      <c r="E206" s="334">
        <v>1</v>
      </c>
      <c r="F206" s="334">
        <v>1</v>
      </c>
      <c r="G206">
        <v>199</v>
      </c>
    </row>
    <row r="207" spans="1:7" ht="54.95" customHeight="1">
      <c r="A207" s="749"/>
      <c r="B207" s="749"/>
      <c r="C207" s="415" t="s">
        <v>801</v>
      </c>
      <c r="D207" s="416"/>
      <c r="E207" s="334">
        <v>1</v>
      </c>
      <c r="F207" s="334">
        <v>0</v>
      </c>
      <c r="G207">
        <v>200</v>
      </c>
    </row>
    <row r="208" spans="1:7" ht="54.95" customHeight="1">
      <c r="A208" s="749"/>
      <c r="B208" s="749"/>
      <c r="C208" s="415" t="s">
        <v>802</v>
      </c>
      <c r="D208" s="416"/>
      <c r="E208" s="334">
        <v>1</v>
      </c>
      <c r="F208" s="334">
        <v>1</v>
      </c>
      <c r="G208">
        <v>201</v>
      </c>
    </row>
    <row r="209" spans="1:7" ht="54.95" customHeight="1">
      <c r="A209" s="749"/>
      <c r="B209" s="749"/>
      <c r="C209" s="415" t="s">
        <v>803</v>
      </c>
      <c r="D209" s="416"/>
      <c r="E209" s="334">
        <v>1</v>
      </c>
      <c r="F209" s="334">
        <v>1</v>
      </c>
      <c r="G209">
        <v>202</v>
      </c>
    </row>
    <row r="210" spans="1:7" ht="54.95" customHeight="1">
      <c r="A210" s="749"/>
      <c r="B210" s="749"/>
      <c r="C210" s="415" t="s">
        <v>804</v>
      </c>
      <c r="D210" s="416"/>
      <c r="E210" s="334">
        <v>1</v>
      </c>
      <c r="F210" s="334">
        <v>1</v>
      </c>
      <c r="G210">
        <v>203</v>
      </c>
    </row>
    <row r="211" spans="1:7" ht="54.95" customHeight="1">
      <c r="A211" s="749"/>
      <c r="B211" s="749"/>
      <c r="C211" s="415" t="s">
        <v>799</v>
      </c>
      <c r="D211" s="416"/>
      <c r="E211" s="334">
        <v>1</v>
      </c>
      <c r="F211" s="334">
        <v>1</v>
      </c>
      <c r="G211">
        <v>204</v>
      </c>
    </row>
    <row r="212" spans="1:7" ht="54.95" customHeight="1">
      <c r="A212" s="749"/>
      <c r="B212" s="749"/>
      <c r="C212" s="415" t="s">
        <v>805</v>
      </c>
      <c r="D212" s="416"/>
      <c r="E212" s="334">
        <v>1</v>
      </c>
      <c r="F212" s="334">
        <v>1</v>
      </c>
      <c r="G212">
        <v>205</v>
      </c>
    </row>
    <row r="213" spans="1:7" ht="54.95" customHeight="1">
      <c r="A213" s="749"/>
      <c r="B213" s="749"/>
      <c r="C213" s="415" t="s">
        <v>809</v>
      </c>
      <c r="D213" s="416"/>
      <c r="E213" s="334">
        <v>1</v>
      </c>
      <c r="F213" s="334">
        <v>1</v>
      </c>
      <c r="G213">
        <v>206</v>
      </c>
    </row>
    <row r="214" spans="1:7" ht="54.95" customHeight="1">
      <c r="A214" s="749"/>
      <c r="B214" s="749"/>
      <c r="C214" s="415" t="s">
        <v>810</v>
      </c>
      <c r="D214" s="416"/>
      <c r="E214" s="334">
        <v>1</v>
      </c>
      <c r="F214" s="334">
        <v>1</v>
      </c>
      <c r="G214">
        <v>207</v>
      </c>
    </row>
    <row r="215" spans="1:7" ht="54.95" customHeight="1">
      <c r="A215" s="749"/>
      <c r="B215" s="749"/>
      <c r="C215" s="414" t="s">
        <v>795</v>
      </c>
      <c r="D215" s="414"/>
      <c r="E215" s="334">
        <v>1</v>
      </c>
      <c r="F215" s="334">
        <v>1</v>
      </c>
      <c r="G215">
        <v>208</v>
      </c>
    </row>
    <row r="216" spans="1:7" ht="54.95" customHeight="1">
      <c r="A216" s="749"/>
      <c r="B216" s="749"/>
      <c r="C216" s="431" t="s">
        <v>811</v>
      </c>
      <c r="D216" s="431"/>
      <c r="E216" s="334">
        <v>1</v>
      </c>
      <c r="F216" s="334">
        <v>1</v>
      </c>
      <c r="G216">
        <v>209</v>
      </c>
    </row>
    <row r="217" spans="1:7" ht="54.95" customHeight="1">
      <c r="A217" s="749"/>
      <c r="B217" s="749"/>
      <c r="C217" s="431" t="s">
        <v>812</v>
      </c>
      <c r="D217" s="431"/>
      <c r="E217" s="334">
        <v>1</v>
      </c>
      <c r="F217" s="334">
        <v>1</v>
      </c>
      <c r="G217">
        <v>210</v>
      </c>
    </row>
    <row r="218" spans="1:7" ht="54.95" customHeight="1">
      <c r="A218" s="749"/>
      <c r="B218" s="749"/>
      <c r="C218" s="431" t="s">
        <v>813</v>
      </c>
      <c r="D218" s="431"/>
      <c r="E218" s="334">
        <v>1</v>
      </c>
      <c r="F218" s="334">
        <v>0</v>
      </c>
      <c r="G218">
        <v>211</v>
      </c>
    </row>
    <row r="219" spans="1:7" ht="54.95" customHeight="1">
      <c r="A219" s="749"/>
      <c r="B219" s="749"/>
      <c r="C219" s="431" t="s">
        <v>814</v>
      </c>
      <c r="D219" s="431"/>
      <c r="E219" s="334">
        <v>1</v>
      </c>
      <c r="F219" s="334">
        <v>0</v>
      </c>
      <c r="G219">
        <v>212</v>
      </c>
    </row>
    <row r="220" spans="1:7" ht="54.95" customHeight="1">
      <c r="A220" s="749"/>
      <c r="B220" s="749"/>
      <c r="C220" s="431" t="s">
        <v>815</v>
      </c>
      <c r="D220" s="431"/>
      <c r="E220" s="334">
        <v>1</v>
      </c>
      <c r="F220" s="334">
        <v>0</v>
      </c>
      <c r="G220">
        <v>213</v>
      </c>
    </row>
    <row r="221" spans="1:7" ht="54.95" customHeight="1">
      <c r="A221" s="749"/>
      <c r="B221" s="749"/>
      <c r="C221" s="431" t="s">
        <v>816</v>
      </c>
      <c r="D221" s="431"/>
      <c r="E221" s="334">
        <v>1</v>
      </c>
      <c r="F221" s="334">
        <v>1</v>
      </c>
      <c r="G221">
        <v>214</v>
      </c>
    </row>
    <row r="222" spans="1:7" ht="54.95" customHeight="1">
      <c r="A222" s="749"/>
      <c r="B222" s="749"/>
      <c r="C222" s="431" t="s">
        <v>817</v>
      </c>
      <c r="D222" s="431"/>
      <c r="E222" s="334">
        <v>1</v>
      </c>
      <c r="F222" s="334">
        <v>1</v>
      </c>
      <c r="G222">
        <v>215</v>
      </c>
    </row>
    <row r="223" spans="1:7" ht="54.95" customHeight="1">
      <c r="A223" s="749"/>
      <c r="B223" s="749"/>
      <c r="C223" s="431" t="s">
        <v>818</v>
      </c>
      <c r="D223" s="431"/>
      <c r="E223" s="334">
        <v>1</v>
      </c>
      <c r="F223" s="334">
        <v>1</v>
      </c>
      <c r="G223">
        <v>216</v>
      </c>
    </row>
    <row r="224" spans="1:7" ht="54.95" customHeight="1">
      <c r="A224" s="749"/>
      <c r="B224" s="749"/>
      <c r="C224" s="431" t="s">
        <v>819</v>
      </c>
      <c r="D224" s="431"/>
      <c r="E224" s="334">
        <v>1</v>
      </c>
      <c r="F224" s="334">
        <v>1</v>
      </c>
      <c r="G224">
        <v>217</v>
      </c>
    </row>
    <row r="225" spans="1:7" ht="54.95" customHeight="1">
      <c r="A225" s="749"/>
      <c r="B225" s="749"/>
      <c r="C225" s="431" t="s">
        <v>820</v>
      </c>
      <c r="D225" s="431"/>
      <c r="E225" s="334">
        <v>1</v>
      </c>
      <c r="F225" s="334">
        <v>1</v>
      </c>
      <c r="G225">
        <v>218</v>
      </c>
    </row>
    <row r="226" spans="1:7" ht="54.95" customHeight="1">
      <c r="A226" s="749"/>
      <c r="B226" s="749"/>
      <c r="C226" s="431" t="s">
        <v>821</v>
      </c>
      <c r="D226" s="431"/>
      <c r="E226" s="334">
        <v>1</v>
      </c>
      <c r="F226" s="334">
        <v>1</v>
      </c>
      <c r="G226">
        <v>219</v>
      </c>
    </row>
    <row r="227" spans="1:7" ht="54.95" customHeight="1">
      <c r="A227" s="749"/>
      <c r="B227" s="749"/>
      <c r="C227" s="431" t="s">
        <v>822</v>
      </c>
      <c r="D227" s="431"/>
      <c r="E227" s="334">
        <v>1</v>
      </c>
      <c r="F227" s="334">
        <v>0</v>
      </c>
      <c r="G227">
        <v>220</v>
      </c>
    </row>
    <row r="228" spans="1:7" ht="54.95" customHeight="1">
      <c r="A228" s="749"/>
      <c r="B228" s="749"/>
      <c r="C228" s="431" t="s">
        <v>823</v>
      </c>
      <c r="D228" s="431"/>
      <c r="E228" s="334">
        <v>1</v>
      </c>
      <c r="F228" s="334">
        <v>0</v>
      </c>
      <c r="G228">
        <v>221</v>
      </c>
    </row>
    <row r="229" spans="1:7" ht="54.95" customHeight="1">
      <c r="A229" s="749"/>
      <c r="B229" s="749"/>
      <c r="C229" s="431" t="s">
        <v>824</v>
      </c>
      <c r="D229" s="431"/>
      <c r="E229" s="334">
        <v>1</v>
      </c>
      <c r="F229" s="334">
        <v>1</v>
      </c>
      <c r="G229">
        <v>222</v>
      </c>
    </row>
    <row r="230" spans="1:7" ht="54.95" customHeight="1">
      <c r="A230" s="749"/>
      <c r="B230" s="749"/>
      <c r="C230" s="431" t="s">
        <v>825</v>
      </c>
      <c r="D230" s="431"/>
      <c r="E230" s="334">
        <v>1</v>
      </c>
      <c r="F230" s="334">
        <v>0</v>
      </c>
      <c r="G230">
        <v>223</v>
      </c>
    </row>
    <row r="231" spans="1:7" ht="54.95" customHeight="1">
      <c r="A231" s="749"/>
      <c r="B231" s="749"/>
      <c r="C231" s="431" t="s">
        <v>826</v>
      </c>
      <c r="D231" s="431"/>
      <c r="E231" s="334">
        <v>1</v>
      </c>
      <c r="F231" s="334">
        <v>1</v>
      </c>
      <c r="G231">
        <v>224</v>
      </c>
    </row>
    <row r="232" spans="1:7" ht="54.95" customHeight="1">
      <c r="A232" s="749"/>
      <c r="B232" s="749"/>
      <c r="C232" s="431" t="s">
        <v>827</v>
      </c>
      <c r="D232" s="431"/>
      <c r="E232" s="334">
        <v>1</v>
      </c>
      <c r="F232" s="334">
        <v>1</v>
      </c>
      <c r="G232">
        <v>225</v>
      </c>
    </row>
    <row r="233" spans="1:7" ht="54.95" customHeight="1">
      <c r="A233" s="749"/>
      <c r="B233" s="749"/>
      <c r="C233" s="431" t="s">
        <v>828</v>
      </c>
      <c r="D233" s="431"/>
      <c r="E233" s="334">
        <v>1</v>
      </c>
      <c r="F233" s="334">
        <v>0</v>
      </c>
      <c r="G233">
        <v>226</v>
      </c>
    </row>
    <row r="234" spans="1:7" ht="54.95" customHeight="1">
      <c r="A234" s="749"/>
      <c r="B234" s="749"/>
      <c r="C234" s="431" t="s">
        <v>829</v>
      </c>
      <c r="D234" s="431"/>
      <c r="E234" s="334">
        <v>1</v>
      </c>
      <c r="F234" s="334">
        <v>0</v>
      </c>
      <c r="G234">
        <v>227</v>
      </c>
    </row>
    <row r="235" spans="1:7" ht="54.95" customHeight="1">
      <c r="A235" s="749"/>
      <c r="B235" s="749"/>
      <c r="C235" s="431" t="s">
        <v>830</v>
      </c>
      <c r="D235" s="431"/>
      <c r="E235" s="334">
        <v>1</v>
      </c>
      <c r="F235" s="334">
        <v>1</v>
      </c>
      <c r="G235">
        <v>228</v>
      </c>
    </row>
    <row r="236" spans="1:7" ht="54.95" customHeight="1">
      <c r="A236" s="749"/>
      <c r="B236" s="749"/>
      <c r="C236" s="417" t="s">
        <v>799</v>
      </c>
      <c r="D236" s="417"/>
      <c r="E236" s="334">
        <v>1</v>
      </c>
      <c r="F236" s="334">
        <v>1</v>
      </c>
      <c r="G236">
        <v>229</v>
      </c>
    </row>
    <row r="237" spans="1:7" ht="54.95" customHeight="1">
      <c r="A237" s="749"/>
      <c r="B237" s="749"/>
      <c r="C237" s="431" t="s">
        <v>831</v>
      </c>
      <c r="D237" s="431"/>
      <c r="E237" s="334">
        <v>1</v>
      </c>
      <c r="F237" s="334">
        <v>1</v>
      </c>
      <c r="G237">
        <v>230</v>
      </c>
    </row>
    <row r="238" spans="1:7" ht="54.95" customHeight="1">
      <c r="A238" s="749"/>
      <c r="B238" s="749"/>
      <c r="C238" s="431" t="s">
        <v>832</v>
      </c>
      <c r="D238" s="431"/>
      <c r="E238" s="334">
        <v>1</v>
      </c>
      <c r="F238" s="334">
        <v>1</v>
      </c>
      <c r="G238">
        <v>231</v>
      </c>
    </row>
    <row r="239" spans="1:7" ht="54.95" customHeight="1">
      <c r="A239" s="749"/>
      <c r="B239" s="749"/>
      <c r="C239" s="431" t="s">
        <v>833</v>
      </c>
      <c r="D239" s="431"/>
      <c r="E239" s="334">
        <v>1</v>
      </c>
      <c r="F239" s="334">
        <v>1</v>
      </c>
      <c r="G239">
        <v>232</v>
      </c>
    </row>
    <row r="240" spans="1:7" ht="54.95" customHeight="1">
      <c r="A240" s="749"/>
      <c r="B240" s="749"/>
      <c r="C240" s="431" t="s">
        <v>834</v>
      </c>
      <c r="D240" s="431"/>
      <c r="E240" s="334">
        <v>1</v>
      </c>
      <c r="F240" s="334">
        <v>1</v>
      </c>
      <c r="G240">
        <v>233</v>
      </c>
    </row>
    <row r="241" spans="1:7" ht="54.95" customHeight="1">
      <c r="A241" s="749"/>
      <c r="B241" s="749"/>
      <c r="C241" s="431" t="s">
        <v>835</v>
      </c>
      <c r="D241" s="431"/>
      <c r="E241" s="333">
        <v>1</v>
      </c>
      <c r="F241" s="334">
        <v>1</v>
      </c>
      <c r="G241">
        <v>234</v>
      </c>
    </row>
    <row r="242" spans="1:7" ht="54.95" customHeight="1">
      <c r="A242" s="749"/>
      <c r="B242" s="749"/>
      <c r="C242" s="431" t="s">
        <v>836</v>
      </c>
      <c r="D242" s="431"/>
      <c r="E242" s="333">
        <v>1</v>
      </c>
      <c r="F242" s="334">
        <v>1</v>
      </c>
      <c r="G242">
        <v>235</v>
      </c>
    </row>
    <row r="243" spans="1:7" ht="54.95" customHeight="1">
      <c r="A243" s="749"/>
      <c r="B243" s="749"/>
      <c r="C243" s="431" t="s">
        <v>837</v>
      </c>
      <c r="D243" s="431"/>
      <c r="E243" s="333">
        <v>1</v>
      </c>
      <c r="F243" s="334">
        <v>1</v>
      </c>
      <c r="G243">
        <v>236</v>
      </c>
    </row>
    <row r="244" spans="1:7" ht="54.95" customHeight="1">
      <c r="A244" s="749"/>
      <c r="B244" s="749"/>
      <c r="C244" s="431" t="s">
        <v>838</v>
      </c>
      <c r="D244" s="431"/>
      <c r="E244" s="333">
        <v>1</v>
      </c>
      <c r="F244" s="334">
        <v>1</v>
      </c>
      <c r="G244">
        <v>237</v>
      </c>
    </row>
    <row r="245" spans="1:7" ht="54.95" customHeight="1">
      <c r="A245" s="749"/>
      <c r="B245" s="749"/>
      <c r="C245" s="431" t="s">
        <v>839</v>
      </c>
      <c r="D245" s="431"/>
      <c r="E245" s="333">
        <v>1</v>
      </c>
      <c r="F245" s="334">
        <v>0</v>
      </c>
      <c r="G245">
        <v>238</v>
      </c>
    </row>
    <row r="246" spans="1:7" ht="54.95" customHeight="1">
      <c r="A246" s="749"/>
      <c r="B246" s="749"/>
      <c r="C246" s="431" t="s">
        <v>840</v>
      </c>
      <c r="D246" s="431"/>
      <c r="E246" s="333">
        <v>1</v>
      </c>
      <c r="F246" s="334">
        <v>0</v>
      </c>
      <c r="G246">
        <v>239</v>
      </c>
    </row>
    <row r="247" spans="1:7" ht="54.95" customHeight="1">
      <c r="A247" s="749"/>
      <c r="B247" s="749"/>
      <c r="C247" s="431" t="s">
        <v>841</v>
      </c>
      <c r="D247" s="431"/>
      <c r="E247" s="333">
        <v>1</v>
      </c>
      <c r="F247" s="334">
        <v>0</v>
      </c>
      <c r="G247">
        <v>240</v>
      </c>
    </row>
    <row r="248" spans="1:7" ht="54.95" customHeight="1">
      <c r="A248" s="749"/>
      <c r="B248" s="749"/>
      <c r="C248" s="431" t="s">
        <v>842</v>
      </c>
      <c r="D248" s="431"/>
      <c r="E248" s="333">
        <v>1</v>
      </c>
      <c r="F248" s="334">
        <v>0</v>
      </c>
      <c r="G248">
        <v>241</v>
      </c>
    </row>
    <row r="249" spans="1:7" ht="54.95" customHeight="1">
      <c r="A249" s="749"/>
      <c r="B249" s="749"/>
      <c r="C249" s="431" t="s">
        <v>843</v>
      </c>
      <c r="D249" s="431"/>
      <c r="E249" s="333">
        <v>1</v>
      </c>
      <c r="F249" s="334">
        <v>1</v>
      </c>
      <c r="G249">
        <v>242</v>
      </c>
    </row>
    <row r="250" spans="1:7" ht="54.95" customHeight="1">
      <c r="A250" s="749"/>
      <c r="B250" s="749"/>
      <c r="C250" s="471" t="s">
        <v>846</v>
      </c>
      <c r="D250" s="472"/>
      <c r="E250" s="333">
        <v>1</v>
      </c>
      <c r="F250" s="334">
        <v>1</v>
      </c>
      <c r="G250">
        <v>243</v>
      </c>
    </row>
    <row r="251" spans="1:7" ht="54.95" customHeight="1">
      <c r="A251" s="749"/>
      <c r="B251" s="749"/>
      <c r="C251" s="471" t="s">
        <v>847</v>
      </c>
      <c r="D251" s="472"/>
      <c r="E251" s="333">
        <v>1</v>
      </c>
      <c r="F251" s="334">
        <v>1</v>
      </c>
      <c r="G251">
        <v>244</v>
      </c>
    </row>
    <row r="252" spans="1:7" ht="54.95" customHeight="1">
      <c r="A252" s="749"/>
      <c r="B252" s="749"/>
      <c r="C252" s="471" t="s">
        <v>848</v>
      </c>
      <c r="D252" s="472"/>
      <c r="E252" s="333">
        <v>1</v>
      </c>
      <c r="F252" s="334">
        <v>0</v>
      </c>
      <c r="G252">
        <v>245</v>
      </c>
    </row>
    <row r="253" spans="1:7" ht="54.95" customHeight="1">
      <c r="A253" s="749"/>
      <c r="B253" s="749"/>
      <c r="C253" s="471" t="s">
        <v>849</v>
      </c>
      <c r="D253" s="472"/>
      <c r="E253" s="333">
        <v>1</v>
      </c>
      <c r="F253" s="334">
        <v>1</v>
      </c>
      <c r="G253">
        <v>246</v>
      </c>
    </row>
    <row r="254" spans="1:7" ht="54.95" customHeight="1">
      <c r="A254" s="749"/>
      <c r="B254" s="749"/>
      <c r="C254" s="417" t="s">
        <v>998</v>
      </c>
      <c r="D254" s="417"/>
      <c r="E254" s="333">
        <v>1</v>
      </c>
      <c r="F254" s="334">
        <v>1</v>
      </c>
      <c r="G254">
        <v>247</v>
      </c>
    </row>
    <row r="255" spans="1:7" ht="54.95" customHeight="1">
      <c r="A255" s="749"/>
      <c r="B255" s="749"/>
      <c r="C255" s="417" t="s">
        <v>999</v>
      </c>
      <c r="D255" s="417"/>
      <c r="E255" s="333">
        <v>1</v>
      </c>
      <c r="F255" s="334">
        <v>1</v>
      </c>
      <c r="G255">
        <v>248</v>
      </c>
    </row>
    <row r="256" spans="1:7" ht="54.95" customHeight="1">
      <c r="A256" s="749"/>
      <c r="B256" s="749"/>
      <c r="C256" s="431" t="s">
        <v>1018</v>
      </c>
      <c r="D256" s="431"/>
      <c r="E256" s="333">
        <v>1</v>
      </c>
      <c r="F256" s="334">
        <v>1</v>
      </c>
      <c r="G256">
        <v>249</v>
      </c>
    </row>
    <row r="257" spans="1:7" ht="54.95" customHeight="1">
      <c r="A257" s="749"/>
      <c r="B257" s="749"/>
      <c r="C257" s="431" t="s">
        <v>1019</v>
      </c>
      <c r="D257" s="431"/>
      <c r="E257" s="333">
        <v>1</v>
      </c>
      <c r="F257" s="334">
        <v>1</v>
      </c>
      <c r="G257">
        <v>250</v>
      </c>
    </row>
    <row r="258" spans="1:7" ht="54.95" customHeight="1">
      <c r="A258" s="749"/>
      <c r="B258" s="749"/>
      <c r="C258" s="431" t="s">
        <v>1021</v>
      </c>
      <c r="D258" s="431"/>
      <c r="E258" s="333">
        <v>1</v>
      </c>
      <c r="F258" s="334">
        <v>1</v>
      </c>
      <c r="G258">
        <v>251</v>
      </c>
    </row>
    <row r="259" spans="1:7" ht="54.95" customHeight="1">
      <c r="A259" s="749"/>
      <c r="B259" s="749"/>
      <c r="C259" s="431" t="s">
        <v>1022</v>
      </c>
      <c r="D259" s="431"/>
      <c r="E259" s="333">
        <v>1</v>
      </c>
      <c r="F259" s="334">
        <v>1</v>
      </c>
      <c r="G259">
        <v>252</v>
      </c>
    </row>
    <row r="260" spans="1:7" ht="54.95" customHeight="1">
      <c r="A260" s="749"/>
      <c r="B260" s="749"/>
      <c r="C260" s="431" t="s">
        <v>1023</v>
      </c>
      <c r="D260" s="431"/>
      <c r="E260" s="333">
        <v>1</v>
      </c>
      <c r="F260" s="334">
        <v>1</v>
      </c>
      <c r="G260">
        <v>253</v>
      </c>
    </row>
    <row r="261" spans="1:7" ht="54.95" customHeight="1">
      <c r="A261" s="749"/>
      <c r="B261" s="749"/>
      <c r="C261" s="431" t="s">
        <v>1024</v>
      </c>
      <c r="D261" s="431"/>
      <c r="E261" s="333">
        <v>1</v>
      </c>
      <c r="F261" s="334">
        <v>1</v>
      </c>
      <c r="G261">
        <v>254</v>
      </c>
    </row>
    <row r="262" spans="1:7" ht="54.95" customHeight="1">
      <c r="A262" s="749"/>
      <c r="B262" s="749"/>
      <c r="C262" s="431" t="s">
        <v>1025</v>
      </c>
      <c r="D262" s="431"/>
      <c r="E262" s="333">
        <v>1</v>
      </c>
      <c r="F262" s="334">
        <v>1</v>
      </c>
      <c r="G262">
        <v>255</v>
      </c>
    </row>
    <row r="263" spans="1:7" ht="54.95" customHeight="1">
      <c r="A263" s="749"/>
      <c r="B263" s="749"/>
      <c r="C263" s="431" t="s">
        <v>1026</v>
      </c>
      <c r="D263" s="431"/>
      <c r="E263" s="333">
        <v>1</v>
      </c>
      <c r="F263" s="334">
        <v>1</v>
      </c>
      <c r="G263">
        <v>256</v>
      </c>
    </row>
    <row r="264" spans="1:7" ht="54.95" customHeight="1">
      <c r="A264" s="749"/>
      <c r="B264" s="749"/>
      <c r="C264" s="431" t="s">
        <v>1027</v>
      </c>
      <c r="D264" s="431"/>
      <c r="E264" s="333">
        <v>1</v>
      </c>
      <c r="F264" s="334">
        <v>1</v>
      </c>
      <c r="G264">
        <v>257</v>
      </c>
    </row>
    <row r="265" spans="1:7" ht="54.95" customHeight="1">
      <c r="A265" s="749"/>
      <c r="B265" s="749"/>
      <c r="C265" s="431" t="s">
        <v>1028</v>
      </c>
      <c r="D265" s="431"/>
      <c r="E265" s="333">
        <v>1</v>
      </c>
      <c r="F265" s="334">
        <v>1</v>
      </c>
      <c r="G265">
        <v>258</v>
      </c>
    </row>
    <row r="266" spans="1:7" ht="54.95" customHeight="1">
      <c r="A266" s="749"/>
      <c r="B266" s="749"/>
      <c r="C266" s="431" t="s">
        <v>1018</v>
      </c>
      <c r="D266" s="431"/>
      <c r="E266" s="333">
        <v>1</v>
      </c>
      <c r="F266" s="334">
        <v>1</v>
      </c>
      <c r="G266">
        <v>259</v>
      </c>
    </row>
    <row r="267" spans="1:7" ht="54.95" customHeight="1">
      <c r="A267" s="749"/>
      <c r="B267" s="749"/>
      <c r="C267" s="431" t="s">
        <v>1019</v>
      </c>
      <c r="D267" s="431"/>
      <c r="E267" s="333">
        <v>1</v>
      </c>
      <c r="F267" s="334">
        <v>1</v>
      </c>
      <c r="G267">
        <v>260</v>
      </c>
    </row>
    <row r="268" spans="1:7" ht="54.95" customHeight="1">
      <c r="A268" s="749"/>
      <c r="B268" s="749"/>
      <c r="C268" s="431" t="s">
        <v>1029</v>
      </c>
      <c r="D268" s="431"/>
      <c r="E268" s="333">
        <v>1</v>
      </c>
      <c r="F268" s="334">
        <v>1</v>
      </c>
      <c r="G268">
        <v>261</v>
      </c>
    </row>
    <row r="269" spans="1:7" ht="54.95" customHeight="1">
      <c r="A269" s="749"/>
      <c r="B269" s="749"/>
      <c r="C269" s="431" t="s">
        <v>1030</v>
      </c>
      <c r="D269" s="431"/>
      <c r="E269" s="333">
        <v>1</v>
      </c>
      <c r="F269" s="334">
        <v>1</v>
      </c>
      <c r="G269">
        <v>262</v>
      </c>
    </row>
    <row r="270" spans="1:7" ht="54.95" customHeight="1">
      <c r="A270" s="749"/>
      <c r="B270" s="749"/>
      <c r="C270" s="431" t="s">
        <v>1031</v>
      </c>
      <c r="D270" s="431"/>
      <c r="E270" s="333">
        <v>1</v>
      </c>
      <c r="F270" s="334">
        <v>0</v>
      </c>
      <c r="G270">
        <v>263</v>
      </c>
    </row>
    <row r="271" spans="1:7" ht="54.95" customHeight="1">
      <c r="E271" s="359">
        <f>+SUM(E202:E270)</f>
        <v>69</v>
      </c>
      <c r="F271" s="359">
        <f>+SUM(F202:F270)</f>
        <v>54</v>
      </c>
      <c r="G271" s="360">
        <f>F271/E271</f>
        <v>0.78260869565217395</v>
      </c>
    </row>
    <row r="272" spans="1:7" ht="54.95" customHeight="1">
      <c r="A272" s="738" t="s">
        <v>1406</v>
      </c>
      <c r="B272" s="740" t="str">
        <f>+Hoja3!B101</f>
        <v>MEJORAR LA CALIDAD DE VIDA DE LOS SECTORES MÁS VULNERABLES DEL CANTÓN A TRAVÉS DE LA ARTICULACIÓN Y COORDINACIÓN CON LOS PROGRAMAS SOCIALES DEL GOBIERNO NACIONAL.</v>
      </c>
      <c r="C272" s="737" t="s">
        <v>1222</v>
      </c>
      <c r="D272" s="737" t="s">
        <v>1222</v>
      </c>
      <c r="E272" s="334">
        <v>1</v>
      </c>
      <c r="F272" s="334">
        <v>1</v>
      </c>
      <c r="G272">
        <v>264</v>
      </c>
    </row>
    <row r="273" spans="1:10" ht="54.95" customHeight="1">
      <c r="A273" s="739"/>
      <c r="B273" s="741"/>
      <c r="C273" s="737" t="s">
        <v>1225</v>
      </c>
      <c r="D273" s="737" t="s">
        <v>1225</v>
      </c>
      <c r="E273" s="334">
        <v>1</v>
      </c>
      <c r="F273" s="334">
        <v>1</v>
      </c>
      <c r="G273">
        <v>265</v>
      </c>
    </row>
    <row r="274" spans="1:10" ht="54.95" customHeight="1">
      <c r="A274" s="739"/>
      <c r="B274" s="741"/>
      <c r="C274" s="737" t="s">
        <v>1228</v>
      </c>
      <c r="D274" s="737" t="s">
        <v>1228</v>
      </c>
      <c r="E274" s="334">
        <v>1</v>
      </c>
      <c r="F274" s="334">
        <v>1</v>
      </c>
      <c r="G274">
        <v>266</v>
      </c>
    </row>
    <row r="275" spans="1:10" ht="54.95" customHeight="1">
      <c r="A275" s="739"/>
      <c r="B275" s="741"/>
      <c r="C275" s="737" t="s">
        <v>1231</v>
      </c>
      <c r="D275" s="737" t="s">
        <v>1231</v>
      </c>
      <c r="E275" s="334">
        <v>1</v>
      </c>
      <c r="F275" s="334">
        <v>1</v>
      </c>
      <c r="G275">
        <v>267</v>
      </c>
    </row>
    <row r="276" spans="1:10" ht="54.95" customHeight="1">
      <c r="A276" s="739"/>
      <c r="B276" s="741"/>
      <c r="C276" s="737" t="s">
        <v>1234</v>
      </c>
      <c r="D276" s="737" t="s">
        <v>1234</v>
      </c>
      <c r="E276" s="334">
        <v>1</v>
      </c>
      <c r="F276" s="334">
        <v>1</v>
      </c>
      <c r="G276">
        <v>268</v>
      </c>
    </row>
    <row r="277" spans="1:10" ht="54.95" customHeight="1">
      <c r="A277" s="739"/>
      <c r="B277" s="741"/>
      <c r="C277" s="737" t="s">
        <v>1237</v>
      </c>
      <c r="D277" s="737" t="s">
        <v>1237</v>
      </c>
      <c r="E277" s="334">
        <v>1</v>
      </c>
      <c r="F277" s="334">
        <v>0</v>
      </c>
      <c r="G277">
        <v>269</v>
      </c>
    </row>
    <row r="278" spans="1:10" ht="54.95" customHeight="1">
      <c r="A278" s="739"/>
      <c r="B278" s="741"/>
      <c r="C278" s="737" t="s">
        <v>1240</v>
      </c>
      <c r="D278" s="737" t="s">
        <v>1240</v>
      </c>
      <c r="E278" s="334">
        <v>1</v>
      </c>
      <c r="F278" s="334">
        <v>1</v>
      </c>
      <c r="G278">
        <v>270</v>
      </c>
    </row>
    <row r="279" spans="1:10" ht="54.95" customHeight="1">
      <c r="A279" s="739"/>
      <c r="B279" s="741"/>
      <c r="C279" s="737" t="s">
        <v>1243</v>
      </c>
      <c r="D279" s="737" t="s">
        <v>1243</v>
      </c>
      <c r="E279" s="334">
        <v>1</v>
      </c>
      <c r="F279" s="334">
        <v>1</v>
      </c>
      <c r="G279">
        <v>271</v>
      </c>
    </row>
    <row r="280" spans="1:10" ht="54.95" customHeight="1">
      <c r="A280" s="739"/>
      <c r="B280" s="741"/>
      <c r="C280" s="363"/>
      <c r="D280" s="363"/>
      <c r="E280" s="362">
        <f>+SUM(E272:E279)</f>
        <v>8</v>
      </c>
      <c r="F280" s="362">
        <f>+SUM(F272:F279)</f>
        <v>7</v>
      </c>
      <c r="G280" s="360">
        <f>F280/E280</f>
        <v>0.875</v>
      </c>
      <c r="H280" s="364"/>
      <c r="J280">
        <f>100-87.5</f>
        <v>12.5</v>
      </c>
    </row>
    <row r="281" spans="1:10" ht="54.95" customHeight="1">
      <c r="A281" s="739"/>
      <c r="B281" s="741"/>
      <c r="C281" s="417" t="s">
        <v>855</v>
      </c>
      <c r="D281" s="417"/>
      <c r="E281" s="334">
        <v>1</v>
      </c>
      <c r="F281" s="334">
        <v>1</v>
      </c>
      <c r="G281">
        <v>272</v>
      </c>
    </row>
    <row r="282" spans="1:10" ht="54.95" customHeight="1">
      <c r="A282" s="739"/>
      <c r="B282" s="741"/>
      <c r="C282" s="417" t="s">
        <v>1005</v>
      </c>
      <c r="D282" s="417"/>
      <c r="E282" s="334">
        <v>1</v>
      </c>
      <c r="F282" s="334">
        <v>1</v>
      </c>
      <c r="G282">
        <v>273</v>
      </c>
    </row>
    <row r="283" spans="1:10" ht="54.95" customHeight="1">
      <c r="A283" s="739"/>
      <c r="B283" s="741"/>
      <c r="C283" s="417" t="s">
        <v>1005</v>
      </c>
      <c r="D283" s="417"/>
      <c r="E283" s="334">
        <v>1</v>
      </c>
      <c r="F283" s="334">
        <v>1</v>
      </c>
      <c r="G283">
        <v>274</v>
      </c>
    </row>
    <row r="284" spans="1:10" ht="54.95" customHeight="1">
      <c r="A284" s="739"/>
      <c r="B284" s="741"/>
      <c r="C284" s="417" t="s">
        <v>1407</v>
      </c>
      <c r="D284" s="417"/>
      <c r="E284" s="361">
        <v>1</v>
      </c>
      <c r="F284" s="361">
        <v>0</v>
      </c>
      <c r="G284">
        <v>275</v>
      </c>
    </row>
    <row r="285" spans="1:10" ht="54.95" customHeight="1">
      <c r="A285" s="739"/>
      <c r="B285" s="741"/>
      <c r="C285" s="417" t="s">
        <v>1408</v>
      </c>
      <c r="D285" s="417"/>
      <c r="E285" s="361">
        <v>1</v>
      </c>
      <c r="F285" s="361">
        <v>0</v>
      </c>
      <c r="G285">
        <v>276</v>
      </c>
    </row>
    <row r="286" spans="1:10" ht="54.95" customHeight="1">
      <c r="E286" s="362">
        <f>+SUM(E272:E285)</f>
        <v>21</v>
      </c>
      <c r="F286" s="362">
        <f>+SUM(F272:F285)</f>
        <v>17</v>
      </c>
      <c r="G286" s="360">
        <f>F286/E286</f>
        <v>0.80952380952380953</v>
      </c>
    </row>
  </sheetData>
  <mergeCells count="299">
    <mergeCell ref="C255:D255"/>
    <mergeCell ref="C254:D254"/>
    <mergeCell ref="C262:D262"/>
    <mergeCell ref="C48:D48"/>
    <mergeCell ref="C49:D49"/>
    <mergeCell ref="C50:D50"/>
    <mergeCell ref="C51:D51"/>
    <mergeCell ref="C281:D281"/>
    <mergeCell ref="C44:D44"/>
    <mergeCell ref="C45:D45"/>
    <mergeCell ref="C76:D76"/>
    <mergeCell ref="C46:D46"/>
    <mergeCell ref="C59:D59"/>
    <mergeCell ref="C60:D60"/>
    <mergeCell ref="C61:D61"/>
    <mergeCell ref="C62:D62"/>
    <mergeCell ref="C53:D53"/>
    <mergeCell ref="C54:D54"/>
    <mergeCell ref="C55:D55"/>
    <mergeCell ref="C56:D56"/>
    <mergeCell ref="C57:D57"/>
    <mergeCell ref="C58:D58"/>
    <mergeCell ref="C249:D249"/>
    <mergeCell ref="C232:D232"/>
    <mergeCell ref="B202:B270"/>
    <mergeCell ref="A202:A270"/>
    <mergeCell ref="C267:D267"/>
    <mergeCell ref="C256:D256"/>
    <mergeCell ref="C257:D257"/>
    <mergeCell ref="C258:D258"/>
    <mergeCell ref="C259:D259"/>
    <mergeCell ref="C260:D260"/>
    <mergeCell ref="C261:D261"/>
    <mergeCell ref="C263:D263"/>
    <mergeCell ref="C264:D264"/>
    <mergeCell ref="C265:D265"/>
    <mergeCell ref="C266:D266"/>
    <mergeCell ref="C242:D242"/>
    <mergeCell ref="C243:D243"/>
    <mergeCell ref="C244:D244"/>
    <mergeCell ref="C245:D245"/>
    <mergeCell ref="C246:D246"/>
    <mergeCell ref="C247:D247"/>
    <mergeCell ref="C250:D250"/>
    <mergeCell ref="C251:D251"/>
    <mergeCell ref="C252:D252"/>
    <mergeCell ref="C253:D253"/>
    <mergeCell ref="C248:D248"/>
    <mergeCell ref="C234:D234"/>
    <mergeCell ref="C235:D235"/>
    <mergeCell ref="C218:D218"/>
    <mergeCell ref="C219:D219"/>
    <mergeCell ref="C220:D220"/>
    <mergeCell ref="C221:D221"/>
    <mergeCell ref="C222:D222"/>
    <mergeCell ref="C223:D223"/>
    <mergeCell ref="C226:D226"/>
    <mergeCell ref="C227:D227"/>
    <mergeCell ref="C228:D228"/>
    <mergeCell ref="C229:D229"/>
    <mergeCell ref="C224:D224"/>
    <mergeCell ref="C225:D225"/>
    <mergeCell ref="C238:D238"/>
    <mergeCell ref="C239:D239"/>
    <mergeCell ref="C240:D240"/>
    <mergeCell ref="C241:D241"/>
    <mergeCell ref="C236:D236"/>
    <mergeCell ref="C237:D237"/>
    <mergeCell ref="C210:D210"/>
    <mergeCell ref="C211:D211"/>
    <mergeCell ref="C202:D202"/>
    <mergeCell ref="C203:D203"/>
    <mergeCell ref="C204:D204"/>
    <mergeCell ref="C205:D205"/>
    <mergeCell ref="C206:D206"/>
    <mergeCell ref="C230:D230"/>
    <mergeCell ref="C231:D231"/>
    <mergeCell ref="C207:D207"/>
    <mergeCell ref="C214:D214"/>
    <mergeCell ref="C215:D215"/>
    <mergeCell ref="C216:D216"/>
    <mergeCell ref="C217:D217"/>
    <mergeCell ref="C212:D212"/>
    <mergeCell ref="C213:D213"/>
    <mergeCell ref="C208:D208"/>
    <mergeCell ref="C233:D233"/>
    <mergeCell ref="C209:D209"/>
    <mergeCell ref="C168:D168"/>
    <mergeCell ref="C169:D169"/>
    <mergeCell ref="C170:D170"/>
    <mergeCell ref="C161:D161"/>
    <mergeCell ref="C150:D150"/>
    <mergeCell ref="C151:D151"/>
    <mergeCell ref="C152:D152"/>
    <mergeCell ref="C153:D153"/>
    <mergeCell ref="C154:D154"/>
    <mergeCell ref="C155:D155"/>
    <mergeCell ref="C181:D181"/>
    <mergeCell ref="C182:D182"/>
    <mergeCell ref="C183:D183"/>
    <mergeCell ref="C184:D184"/>
    <mergeCell ref="C185:D185"/>
    <mergeCell ref="C174:D174"/>
    <mergeCell ref="C175:D175"/>
    <mergeCell ref="C176:D176"/>
    <mergeCell ref="C177:D177"/>
    <mergeCell ref="C178:D178"/>
    <mergeCell ref="C179:D179"/>
    <mergeCell ref="C201:D201"/>
    <mergeCell ref="C196:D196"/>
    <mergeCell ref="C197:D197"/>
    <mergeCell ref="C198:D198"/>
    <mergeCell ref="C199:D199"/>
    <mergeCell ref="C200:D200"/>
    <mergeCell ref="C192:D192"/>
    <mergeCell ref="C103:D103"/>
    <mergeCell ref="C171:D171"/>
    <mergeCell ref="C172:D172"/>
    <mergeCell ref="C173:D173"/>
    <mergeCell ref="C162:D162"/>
    <mergeCell ref="C163:D163"/>
    <mergeCell ref="C164:D164"/>
    <mergeCell ref="C165:D165"/>
    <mergeCell ref="C166:D166"/>
    <mergeCell ref="C167:D167"/>
    <mergeCell ref="C156:D156"/>
    <mergeCell ref="C157:D157"/>
    <mergeCell ref="C158:D158"/>
    <mergeCell ref="C159:D159"/>
    <mergeCell ref="C160:D160"/>
    <mergeCell ref="C105:D105"/>
    <mergeCell ref="C180:D180"/>
    <mergeCell ref="C145:D145"/>
    <mergeCell ref="C146:D146"/>
    <mergeCell ref="A193:A201"/>
    <mergeCell ref="B193:B201"/>
    <mergeCell ref="C193:D193"/>
    <mergeCell ref="C194:D194"/>
    <mergeCell ref="C195:D195"/>
    <mergeCell ref="C186:D186"/>
    <mergeCell ref="C187:D187"/>
    <mergeCell ref="C188:D188"/>
    <mergeCell ref="C189:D189"/>
    <mergeCell ref="C190:D190"/>
    <mergeCell ref="C191:D191"/>
    <mergeCell ref="A43:A192"/>
    <mergeCell ref="B43:B192"/>
    <mergeCell ref="C98:D98"/>
    <mergeCell ref="C99:D99"/>
    <mergeCell ref="C85:D85"/>
    <mergeCell ref="C86:D86"/>
    <mergeCell ref="C95:D95"/>
    <mergeCell ref="C96:D96"/>
    <mergeCell ref="C87:D87"/>
    <mergeCell ref="C88:D88"/>
    <mergeCell ref="C89:D89"/>
    <mergeCell ref="C90:D90"/>
    <mergeCell ref="C91:D91"/>
    <mergeCell ref="C147:D147"/>
    <mergeCell ref="C148:D148"/>
    <mergeCell ref="C149:D149"/>
    <mergeCell ref="C138:D138"/>
    <mergeCell ref="C139:D139"/>
    <mergeCell ref="C140:D140"/>
    <mergeCell ref="C141:D141"/>
    <mergeCell ref="C142:D142"/>
    <mergeCell ref="C143:D143"/>
    <mergeCell ref="C144:D144"/>
    <mergeCell ref="C132:D132"/>
    <mergeCell ref="C133:D133"/>
    <mergeCell ref="C134:D134"/>
    <mergeCell ref="C135:D135"/>
    <mergeCell ref="C136:D136"/>
    <mergeCell ref="C137:D137"/>
    <mergeCell ref="C126:D126"/>
    <mergeCell ref="C127:D127"/>
    <mergeCell ref="C128:D128"/>
    <mergeCell ref="C129:D129"/>
    <mergeCell ref="C130:D130"/>
    <mergeCell ref="C131:D131"/>
    <mergeCell ref="C52:D52"/>
    <mergeCell ref="C120:D120"/>
    <mergeCell ref="C121:D121"/>
    <mergeCell ref="C122:D122"/>
    <mergeCell ref="C123:D123"/>
    <mergeCell ref="C124:D124"/>
    <mergeCell ref="C125:D125"/>
    <mergeCell ref="C114:D114"/>
    <mergeCell ref="C115:D115"/>
    <mergeCell ref="C116:D116"/>
    <mergeCell ref="C117:D117"/>
    <mergeCell ref="C118:D118"/>
    <mergeCell ref="C119:D119"/>
    <mergeCell ref="C70:D70"/>
    <mergeCell ref="C71:D71"/>
    <mergeCell ref="C72:D72"/>
    <mergeCell ref="C73:D73"/>
    <mergeCell ref="C74:D74"/>
    <mergeCell ref="C75:D75"/>
    <mergeCell ref="C63:D63"/>
    <mergeCell ref="C64:D64"/>
    <mergeCell ref="C65:D65"/>
    <mergeCell ref="C66:D66"/>
    <mergeCell ref="C67:D67"/>
    <mergeCell ref="C43:D43"/>
    <mergeCell ref="C47:D47"/>
    <mergeCell ref="C109:D109"/>
    <mergeCell ref="C110:D110"/>
    <mergeCell ref="C111:D111"/>
    <mergeCell ref="C112:D112"/>
    <mergeCell ref="C113:D113"/>
    <mergeCell ref="C25:D25"/>
    <mergeCell ref="C26:D26"/>
    <mergeCell ref="C27:D27"/>
    <mergeCell ref="C106:D106"/>
    <mergeCell ref="C107:D107"/>
    <mergeCell ref="C102:D102"/>
    <mergeCell ref="C92:D92"/>
    <mergeCell ref="C93:D93"/>
    <mergeCell ref="C94:D94"/>
    <mergeCell ref="C97:D97"/>
    <mergeCell ref="C104:D104"/>
    <mergeCell ref="C81:D81"/>
    <mergeCell ref="C82:D82"/>
    <mergeCell ref="C83:D83"/>
    <mergeCell ref="C84:D84"/>
    <mergeCell ref="C100:D100"/>
    <mergeCell ref="C101:D101"/>
    <mergeCell ref="E1:F1"/>
    <mergeCell ref="C2:D2"/>
    <mergeCell ref="C268:D268"/>
    <mergeCell ref="C269:D269"/>
    <mergeCell ref="C77:D77"/>
    <mergeCell ref="C78:D78"/>
    <mergeCell ref="C79:D79"/>
    <mergeCell ref="C80:D80"/>
    <mergeCell ref="C68:D68"/>
    <mergeCell ref="C69:D69"/>
    <mergeCell ref="C30:D30"/>
    <mergeCell ref="C7:D7"/>
    <mergeCell ref="C8:D8"/>
    <mergeCell ref="C9:D9"/>
    <mergeCell ref="C10:D10"/>
    <mergeCell ref="C19:D19"/>
    <mergeCell ref="C20:D20"/>
    <mergeCell ref="C21:D21"/>
    <mergeCell ref="C22:D22"/>
    <mergeCell ref="C23:D23"/>
    <mergeCell ref="C24:D24"/>
    <mergeCell ref="C17:D17"/>
    <mergeCell ref="C18:D18"/>
    <mergeCell ref="C108:D108"/>
    <mergeCell ref="C42:D42"/>
    <mergeCell ref="C13:D13"/>
    <mergeCell ref="C14:D14"/>
    <mergeCell ref="C15:D15"/>
    <mergeCell ref="C16:D16"/>
    <mergeCell ref="A3:A28"/>
    <mergeCell ref="B3:B28"/>
    <mergeCell ref="A1:A2"/>
    <mergeCell ref="B1:B2"/>
    <mergeCell ref="C1:D1"/>
    <mergeCell ref="A31:A42"/>
    <mergeCell ref="B31:B42"/>
    <mergeCell ref="A29:A30"/>
    <mergeCell ref="B29:B30"/>
    <mergeCell ref="C283:D283"/>
    <mergeCell ref="C284:D284"/>
    <mergeCell ref="C285:D285"/>
    <mergeCell ref="A272:A285"/>
    <mergeCell ref="B272:B285"/>
    <mergeCell ref="C270:D270"/>
    <mergeCell ref="C3:D3"/>
    <mergeCell ref="C4:D4"/>
    <mergeCell ref="C5:D5"/>
    <mergeCell ref="C6:D6"/>
    <mergeCell ref="C29:D29"/>
    <mergeCell ref="C39:D39"/>
    <mergeCell ref="C40:D40"/>
    <mergeCell ref="C41:D41"/>
    <mergeCell ref="C31:D31"/>
    <mergeCell ref="C32:D32"/>
    <mergeCell ref="C33:D33"/>
    <mergeCell ref="C34:D34"/>
    <mergeCell ref="C35:D35"/>
    <mergeCell ref="C36:D36"/>
    <mergeCell ref="C37:D37"/>
    <mergeCell ref="C38:D38"/>
    <mergeCell ref="C11:D11"/>
    <mergeCell ref="C12:D12"/>
    <mergeCell ref="C278:D278"/>
    <mergeCell ref="C279:D279"/>
    <mergeCell ref="C272:D272"/>
    <mergeCell ref="C273:D273"/>
    <mergeCell ref="C274:D274"/>
    <mergeCell ref="C275:D275"/>
    <mergeCell ref="C276:D276"/>
    <mergeCell ref="C277:D277"/>
    <mergeCell ref="C282:D28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Hoja3</vt:lpstr>
      <vt:lpstr>Hoja4</vt:lpstr>
      <vt:lpstr>Hoja2</vt:lpstr>
      <vt:lpstr>Hoja5</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jose avalos</cp:lastModifiedBy>
  <cp:lastPrinted>2026-05-05T21:18:29Z</cp:lastPrinted>
  <dcterms:created xsi:type="dcterms:W3CDTF">2022-09-26T19:43:00Z</dcterms:created>
  <dcterms:modified xsi:type="dcterms:W3CDTF">2026-05-06T18:26:11Z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139E6B13E6324ACC8ED491EC44BDB277</vt:lpwstr>
  </property>
  <property fmtid="{D5CDD505-2E9C-101B-9397-08002B2CF9AE}" pid="3" name="KSOProductBuildVer">
    <vt:lpwstr>1033-11.2.0.11486</vt:lpwstr>
  </property>
</Properties>
</file>